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EFEITURA PRINCIPAL\ITAPOROROCA\2019\ESCOLA STA HELENA\PLANILHAS\"/>
    </mc:Choice>
  </mc:AlternateContent>
  <bookViews>
    <workbookView xWindow="0" yWindow="0" windowWidth="22884" windowHeight="9324" activeTab="1"/>
  </bookViews>
  <sheets>
    <sheet name="RESUMO" sheetId="1" r:id="rId1"/>
    <sheet name="CRONOGRAMA" sheetId="4" r:id="rId2"/>
  </sheets>
  <externalReferences>
    <externalReference r:id="rId3"/>
    <externalReference r:id="rId4"/>
  </externalReferences>
  <definedNames>
    <definedName name="_xlnm.Print_Area" localSheetId="1">CRONOGRAMA!$B$1:$K$40</definedName>
    <definedName name="_xlnm.Print_Area" localSheetId="0">RESUMO!$A$1:$D$31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F31" i="4"/>
  <c r="G31" i="4"/>
  <c r="H31" i="4"/>
  <c r="I31" i="4"/>
  <c r="J31" i="4"/>
  <c r="D29" i="1" l="1"/>
  <c r="K34" i="4" l="1"/>
  <c r="K39" i="4" s="1"/>
  <c r="J37" i="4"/>
  <c r="G37" i="4"/>
  <c r="K35" i="4"/>
  <c r="J34" i="4"/>
  <c r="K32" i="4"/>
  <c r="J28" i="4"/>
  <c r="I28" i="4"/>
  <c r="G28" i="4"/>
  <c r="E28" i="4"/>
  <c r="K26" i="4"/>
  <c r="J25" i="4"/>
  <c r="G25" i="4"/>
  <c r="K23" i="4"/>
  <c r="J22" i="4"/>
  <c r="I22" i="4"/>
  <c r="G22" i="4"/>
  <c r="E22" i="4"/>
  <c r="K20" i="4"/>
  <c r="J19" i="4"/>
  <c r="G19" i="4"/>
  <c r="K17" i="4"/>
  <c r="J16" i="4"/>
  <c r="I16" i="4"/>
  <c r="G16" i="4"/>
  <c r="E16" i="4"/>
  <c r="K14" i="4"/>
  <c r="J13" i="4"/>
  <c r="G13" i="4"/>
  <c r="K11" i="4"/>
  <c r="J10" i="4"/>
  <c r="I10" i="4"/>
  <c r="G10" i="4"/>
  <c r="E10" i="4"/>
  <c r="K8" i="4"/>
  <c r="D26" i="1"/>
  <c r="G34" i="4" l="1"/>
  <c r="J39" i="4"/>
  <c r="G39" i="4"/>
  <c r="E34" i="4"/>
  <c r="I34" i="4"/>
  <c r="E13" i="4"/>
  <c r="I13" i="4"/>
  <c r="E19" i="4"/>
  <c r="I19" i="4"/>
  <c r="E25" i="4"/>
  <c r="I25" i="4"/>
  <c r="E37" i="4"/>
  <c r="I37" i="4"/>
  <c r="F10" i="4"/>
  <c r="H10" i="4"/>
  <c r="F13" i="4"/>
  <c r="H13" i="4"/>
  <c r="F16" i="4"/>
  <c r="H16" i="4"/>
  <c r="F19" i="4"/>
  <c r="H19" i="4"/>
  <c r="F22" i="4"/>
  <c r="H22" i="4"/>
  <c r="F25" i="4"/>
  <c r="H25" i="4"/>
  <c r="F28" i="4"/>
  <c r="H28" i="4"/>
  <c r="F34" i="4"/>
  <c r="H34" i="4"/>
  <c r="F37" i="4"/>
  <c r="H37" i="4"/>
  <c r="H39" i="4" l="1"/>
  <c r="F39" i="4"/>
  <c r="I39" i="4"/>
  <c r="E39" i="4"/>
  <c r="E40" i="4" s="1"/>
  <c r="F40" i="4" s="1"/>
  <c r="G40" i="4" s="1"/>
  <c r="H40" i="4" l="1"/>
  <c r="I40" i="4" s="1"/>
  <c r="J40" i="4" s="1"/>
  <c r="D12" i="1"/>
  <c r="A2" i="1" l="1"/>
</calcChain>
</file>

<file path=xl/comments1.xml><?xml version="1.0" encoding="utf-8"?>
<comments xmlns="http://schemas.openxmlformats.org/spreadsheetml/2006/main">
  <authors>
    <author>Divisão de Obras 2</author>
  </authors>
  <commentList>
    <comment ref="K7" authorId="0" shapeId="0">
      <text>
        <r>
          <rPr>
            <b/>
            <sz val="14"/>
            <color indexed="81"/>
            <rFont val="Trebuchet MS"/>
            <family val="2"/>
          </rPr>
          <t>O valor deve ser igual a 100%, se diferente verifique os valores de percentual de modo que o somatório seja 100%</t>
        </r>
      </text>
    </comment>
    <comment ref="D8" authorId="0" shapeId="0">
      <text>
        <r>
          <rPr>
            <b/>
            <sz val="14"/>
            <color indexed="81"/>
            <rFont val="Trebuchet MS"/>
            <family val="2"/>
          </rPr>
          <t>Inserir a porcentagem de execução do serviço nesta linha, o somatório dos valores digitados deve ser 100%</t>
        </r>
      </text>
    </comment>
    <comment ref="K39" authorId="0" shapeId="0">
      <text>
        <r>
          <rPr>
            <b/>
            <sz val="14"/>
            <color indexed="81"/>
            <rFont val="Tahoma"/>
            <family val="2"/>
          </rPr>
          <t>O valor Total deve ser igual ao acumulado, caso não seja verifique os dados da planilha</t>
        </r>
      </text>
    </comment>
  </commentList>
</comments>
</file>

<file path=xl/sharedStrings.xml><?xml version="1.0" encoding="utf-8"?>
<sst xmlns="http://schemas.openxmlformats.org/spreadsheetml/2006/main" count="95" uniqueCount="41">
  <si>
    <t>ESTADO DA PARAIBA</t>
  </si>
  <si>
    <t xml:space="preserve">ITEM </t>
  </si>
  <si>
    <t>DISCRIMINAÇÃO</t>
  </si>
  <si>
    <t>2.0</t>
  </si>
  <si>
    <t>3.0</t>
  </si>
  <si>
    <t>4.0</t>
  </si>
  <si>
    <t>5.0</t>
  </si>
  <si>
    <t xml:space="preserve">TOTAL </t>
  </si>
  <si>
    <t>VALOR</t>
  </si>
  <si>
    <t>1.0</t>
  </si>
  <si>
    <t>PLANILHA ORÇAMENTÁRIA - RESUMO</t>
  </si>
  <si>
    <t>DIAS</t>
  </si>
  <si>
    <t>TOTAL</t>
  </si>
  <si>
    <t>%</t>
  </si>
  <si>
    <t>R$</t>
  </si>
  <si>
    <t>6.0</t>
  </si>
  <si>
    <t>MURO PERIMETRAL</t>
  </si>
  <si>
    <t>7.0</t>
  </si>
  <si>
    <t>ESGOTAMENTO SANITÁRIO</t>
  </si>
  <si>
    <t>8.0</t>
  </si>
  <si>
    <t>PAISAGISMO/ URBANISMO</t>
  </si>
  <si>
    <t>SERVIÇOS PRELIMINARES</t>
  </si>
  <si>
    <t>QUANT</t>
  </si>
  <si>
    <t xml:space="preserve"> BLOCO ADMINISTRATIVO</t>
  </si>
  <si>
    <t>BLOCO PEDAGÓGICO – SALA DE AULA 1 E 2</t>
  </si>
  <si>
    <t xml:space="preserve"> BLOCO SERVIÇO</t>
  </si>
  <si>
    <t xml:space="preserve"> PASSARELAS - 3 UND</t>
  </si>
  <si>
    <t xml:space="preserve"> PÁTIO CENTRAL</t>
  </si>
  <si>
    <t>SISTEMA DE ABASTECIMENTO</t>
  </si>
  <si>
    <t>9.0</t>
  </si>
  <si>
    <t>DISCRIMINAÇÃO DOS BLOCOS</t>
  </si>
  <si>
    <t>CONSTRUÇÃO DO PRÉDIO DA ESCOLA MUNICIPAL DE ENSINO FUNDAMENTAL SANTA HELENA</t>
  </si>
  <si>
    <t>CONSTRUÇÃO DE ESCOLA COM 06 SALAS DE AULA</t>
  </si>
  <si>
    <t>OK</t>
  </si>
  <si>
    <t>CRONOGRAMA FÍSICO FINANCEIRO</t>
  </si>
  <si>
    <t xml:space="preserve">              DIAS </t>
  </si>
  <si>
    <t>MENSAL</t>
  </si>
  <si>
    <t>DESEMBOLSO</t>
  </si>
  <si>
    <t>ACUMULADO</t>
  </si>
  <si>
    <t>PREFEITURA MUNICIPAL DE ITAPOROROCA</t>
  </si>
  <si>
    <t>10.0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</si>
</sst>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\-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4"/>
      <color indexed="81"/>
      <name val="Trebuchet MS"/>
      <family val="2"/>
    </font>
    <font>
      <b/>
      <sz val="14"/>
      <color indexed="81"/>
      <name val="Tahoma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/>
    <xf numFmtId="43" fontId="5" fillId="0" borderId="0" xfId="1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justify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justify"/>
    </xf>
    <xf numFmtId="43" fontId="5" fillId="0" borderId="1" xfId="1" applyFont="1" applyBorder="1" applyAlignment="1">
      <alignment horizontal="right" vertical="justify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3" fontId="4" fillId="0" borderId="0" xfId="1" applyFont="1" applyBorder="1"/>
    <xf numFmtId="0" fontId="5" fillId="0" borderId="0" xfId="0" applyFont="1" applyAlignment="1">
      <alignment horizontal="center" vertical="top"/>
    </xf>
    <xf numFmtId="43" fontId="4" fillId="0" borderId="0" xfId="1" applyFont="1"/>
    <xf numFmtId="0" fontId="2" fillId="0" borderId="0" xfId="3" applyFont="1" applyAlignment="1" applyProtection="1">
      <alignment vertical="center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3" fontId="4" fillId="0" borderId="1" xfId="1" applyFont="1" applyFill="1" applyBorder="1" applyAlignment="1" applyProtection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wrapText="1"/>
    </xf>
    <xf numFmtId="43" fontId="4" fillId="0" borderId="1" xfId="1" applyFont="1" applyBorder="1" applyAlignment="1">
      <alignment wrapText="1"/>
    </xf>
    <xf numFmtId="43" fontId="4" fillId="0" borderId="1" xfId="1" applyFont="1" applyBorder="1" applyAlignment="1">
      <alignment horizontal="center" vertical="justify"/>
    </xf>
    <xf numFmtId="43" fontId="9" fillId="0" borderId="1" xfId="1" applyFont="1" applyBorder="1"/>
    <xf numFmtId="164" fontId="4" fillId="0" borderId="1" xfId="0" applyNumberFormat="1" applyFont="1" applyBorder="1"/>
    <xf numFmtId="43" fontId="4" fillId="0" borderId="1" xfId="1" applyFont="1" applyBorder="1" applyAlignment="1">
      <alignment horizontal="right" vertical="justify"/>
    </xf>
    <xf numFmtId="0" fontId="6" fillId="0" borderId="0" xfId="0" applyFont="1" applyAlignment="1">
      <alignment horizontal="left"/>
    </xf>
    <xf numFmtId="0" fontId="6" fillId="0" borderId="0" xfId="3" applyFont="1" applyBorder="1" applyAlignment="1" applyProtection="1"/>
    <xf numFmtId="0" fontId="11" fillId="0" borderId="0" xfId="3" applyFont="1" applyProtection="1"/>
    <xf numFmtId="0" fontId="11" fillId="0" borderId="0" xfId="3" applyFont="1" applyBorder="1" applyProtection="1">
      <protection locked="0"/>
    </xf>
    <xf numFmtId="0" fontId="2" fillId="0" borderId="0" xfId="3" applyFont="1" applyProtection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3" fontId="11" fillId="0" borderId="0" xfId="3" applyNumberFormat="1" applyFont="1" applyProtection="1"/>
    <xf numFmtId="0" fontId="2" fillId="0" borderId="0" xfId="3" applyFont="1" applyBorder="1" applyProtection="1"/>
    <xf numFmtId="0" fontId="10" fillId="0" borderId="1" xfId="0" applyFont="1" applyBorder="1" applyAlignment="1">
      <alignment horizontal="center" vertical="center"/>
    </xf>
    <xf numFmtId="10" fontId="10" fillId="0" borderId="1" xfId="3" applyNumberFormat="1" applyFont="1" applyBorder="1" applyAlignment="1" applyProtection="1">
      <alignment horizontal="center" vertical="center"/>
    </xf>
    <xf numFmtId="10" fontId="10" fillId="0" borderId="1" xfId="2" applyNumberFormat="1" applyFont="1" applyFill="1" applyBorder="1" applyAlignment="1" applyProtection="1">
      <alignment vertical="center"/>
      <protection locked="0"/>
    </xf>
    <xf numFmtId="0" fontId="14" fillId="0" borderId="1" xfId="3" applyFont="1" applyBorder="1" applyAlignment="1" applyProtection="1">
      <alignment horizontal="left" vertical="center"/>
    </xf>
    <xf numFmtId="0" fontId="14" fillId="0" borderId="1" xfId="3" applyFont="1" applyBorder="1" applyAlignment="1" applyProtection="1">
      <alignment horizontal="centerContinuous" vertical="center"/>
    </xf>
    <xf numFmtId="0" fontId="11" fillId="0" borderId="0" xfId="3" applyFont="1" applyAlignment="1" applyProtection="1">
      <alignment vertical="center"/>
    </xf>
    <xf numFmtId="0" fontId="14" fillId="0" borderId="1" xfId="3" applyFont="1" applyBorder="1" applyAlignment="1" applyProtection="1">
      <alignment horizontal="center" vertical="center"/>
    </xf>
    <xf numFmtId="0" fontId="1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49" fontId="10" fillId="0" borderId="1" xfId="3" applyNumberFormat="1" applyFont="1" applyFill="1" applyBorder="1" applyAlignment="1" applyProtection="1">
      <alignment vertical="center"/>
      <protection locked="0"/>
    </xf>
    <xf numFmtId="49" fontId="10" fillId="0" borderId="1" xfId="3" applyNumberFormat="1" applyFont="1" applyBorder="1" applyAlignment="1" applyProtection="1">
      <alignment vertical="center"/>
      <protection locked="0"/>
    </xf>
    <xf numFmtId="43" fontId="10" fillId="0" borderId="1" xfId="1" applyFont="1" applyBorder="1" applyAlignment="1" applyProtection="1">
      <alignment vertical="center"/>
      <protection hidden="1"/>
    </xf>
    <xf numFmtId="43" fontId="10" fillId="0" borderId="1" xfId="1" applyFont="1" applyBorder="1" applyAlignment="1" applyProtection="1">
      <alignment vertical="center"/>
      <protection locked="0" hidden="1"/>
    </xf>
    <xf numFmtId="43" fontId="10" fillId="0" borderId="1" xfId="1" applyFont="1" applyFill="1" applyBorder="1" applyAlignment="1" applyProtection="1">
      <alignment vertical="center"/>
    </xf>
    <xf numFmtId="43" fontId="8" fillId="0" borderId="1" xfId="1" applyFont="1" applyBorder="1" applyAlignment="1">
      <alignment vertical="center"/>
    </xf>
    <xf numFmtId="43" fontId="10" fillId="0" borderId="1" xfId="1" applyFont="1" applyBorder="1" applyAlignment="1" applyProtection="1">
      <alignment vertical="center"/>
    </xf>
    <xf numFmtId="0" fontId="10" fillId="0" borderId="1" xfId="3" applyFont="1" applyBorder="1" applyAlignment="1" applyProtection="1">
      <alignment vertical="center"/>
    </xf>
    <xf numFmtId="43" fontId="10" fillId="0" borderId="1" xfId="1" applyFont="1" applyBorder="1" applyAlignment="1" applyProtection="1">
      <alignment horizontal="center" vertical="center"/>
    </xf>
    <xf numFmtId="43" fontId="6" fillId="0" borderId="0" xfId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43" fontId="10" fillId="0" borderId="1" xfId="1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3" fillId="0" borderId="0" xfId="3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1" xfId="3" applyFont="1" applyBorder="1" applyAlignment="1" applyProtection="1">
      <alignment horizontal="center" vertical="center"/>
    </xf>
    <xf numFmtId="0" fontId="10" fillId="0" borderId="0" xfId="3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_Cronograma Lab Controle de Qualidade LTF" xfId="3"/>
    <cellStyle name="Porcentagem" xfId="2" builtinId="5"/>
    <cellStyle name="Vírgula" xfId="1" builtinId="3"/>
  </cellStyles>
  <dxfs count="4"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S/ITAPOROROCA/2018/ESCOLA%206%20SALAS/PASSAREL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%20PRINCIPAL/ITAPOROROCA/2018/ESCOLA%20STA%20HELENA/PLANILHA%20SERVI&#199;OS%20PRELIMINARES-%20ESGOT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 calc"/>
      <sheetName val="planilha"/>
    </sheetNames>
    <sheetDataSet>
      <sheetData sheetId="0">
        <row r="2">
          <cell r="A2" t="str">
            <v>PREFEITURA MUNICIPAL DE ITAPOROROCA</v>
          </cell>
        </row>
      </sheetData>
      <sheetData sheetId="1">
        <row r="44">
          <cell r="G44">
            <v>19003.439999999999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>
        <row r="15">
          <cell r="G15">
            <v>44440.57</v>
          </cell>
        </row>
        <row r="25">
          <cell r="G25">
            <v>24000.579999999998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H31" sqref="H31"/>
    </sheetView>
  </sheetViews>
  <sheetFormatPr defaultColWidth="11.5546875" defaultRowHeight="11.4" x14ac:dyDescent="0.2"/>
  <cols>
    <col min="1" max="1" width="5.44140625" style="4" customWidth="1"/>
    <col min="2" max="2" width="45.88671875" style="5" customWidth="1"/>
    <col min="3" max="3" width="7.33203125" style="5" customWidth="1"/>
    <col min="4" max="4" width="12.109375" style="19" bestFit="1" customWidth="1"/>
    <col min="5" max="5" width="13.44140625" style="67" customWidth="1"/>
    <col min="6" max="6" width="12.5546875" style="5" customWidth="1"/>
    <col min="7" max="7" width="12.6640625" style="5" customWidth="1"/>
    <col min="8" max="8" width="12.5546875" style="5" customWidth="1"/>
    <col min="9" max="9" width="13.109375" style="5" customWidth="1"/>
    <col min="10" max="10" width="8.88671875" style="5" customWidth="1"/>
    <col min="11" max="252" width="11.5546875" style="5"/>
    <col min="253" max="253" width="5.44140625" style="5" customWidth="1"/>
    <col min="254" max="254" width="57.33203125" style="5" customWidth="1"/>
    <col min="255" max="255" width="8.33203125" style="5" bestFit="1" customWidth="1"/>
    <col min="256" max="256" width="5.5546875" style="5" bestFit="1" customWidth="1"/>
    <col min="257" max="258" width="8.6640625" style="5" customWidth="1"/>
    <col min="259" max="259" width="10.5546875" style="5" bestFit="1" customWidth="1"/>
    <col min="260" max="260" width="12.109375" style="5" customWidth="1"/>
    <col min="261" max="261" width="13.44140625" style="5" customWidth="1"/>
    <col min="262" max="262" width="12.5546875" style="5" customWidth="1"/>
    <col min="263" max="263" width="12.6640625" style="5" customWidth="1"/>
    <col min="264" max="264" width="12.5546875" style="5" customWidth="1"/>
    <col min="265" max="265" width="13.109375" style="5" customWidth="1"/>
    <col min="266" max="266" width="8.88671875" style="5" customWidth="1"/>
    <col min="267" max="508" width="11.5546875" style="5"/>
    <col min="509" max="509" width="5.44140625" style="5" customWidth="1"/>
    <col min="510" max="510" width="57.33203125" style="5" customWidth="1"/>
    <col min="511" max="511" width="8.33203125" style="5" bestFit="1" customWidth="1"/>
    <col min="512" max="512" width="5.5546875" style="5" bestFit="1" customWidth="1"/>
    <col min="513" max="514" width="8.6640625" style="5" customWidth="1"/>
    <col min="515" max="515" width="10.5546875" style="5" bestFit="1" customWidth="1"/>
    <col min="516" max="516" width="12.109375" style="5" customWidth="1"/>
    <col min="517" max="517" width="13.44140625" style="5" customWidth="1"/>
    <col min="518" max="518" width="12.5546875" style="5" customWidth="1"/>
    <col min="519" max="519" width="12.6640625" style="5" customWidth="1"/>
    <col min="520" max="520" width="12.5546875" style="5" customWidth="1"/>
    <col min="521" max="521" width="13.109375" style="5" customWidth="1"/>
    <col min="522" max="522" width="8.88671875" style="5" customWidth="1"/>
    <col min="523" max="764" width="11.5546875" style="5"/>
    <col min="765" max="765" width="5.44140625" style="5" customWidth="1"/>
    <col min="766" max="766" width="57.33203125" style="5" customWidth="1"/>
    <col min="767" max="767" width="8.33203125" style="5" bestFit="1" customWidth="1"/>
    <col min="768" max="768" width="5.5546875" style="5" bestFit="1" customWidth="1"/>
    <col min="769" max="770" width="8.6640625" style="5" customWidth="1"/>
    <col min="771" max="771" width="10.5546875" style="5" bestFit="1" customWidth="1"/>
    <col min="772" max="772" width="12.109375" style="5" customWidth="1"/>
    <col min="773" max="773" width="13.44140625" style="5" customWidth="1"/>
    <col min="774" max="774" width="12.5546875" style="5" customWidth="1"/>
    <col min="775" max="775" width="12.6640625" style="5" customWidth="1"/>
    <col min="776" max="776" width="12.5546875" style="5" customWidth="1"/>
    <col min="777" max="777" width="13.109375" style="5" customWidth="1"/>
    <col min="778" max="778" width="8.88671875" style="5" customWidth="1"/>
    <col min="779" max="1020" width="11.5546875" style="5"/>
    <col min="1021" max="1021" width="5.44140625" style="5" customWidth="1"/>
    <col min="1022" max="1022" width="57.33203125" style="5" customWidth="1"/>
    <col min="1023" max="1023" width="8.33203125" style="5" bestFit="1" customWidth="1"/>
    <col min="1024" max="1024" width="5.5546875" style="5" bestFit="1" customWidth="1"/>
    <col min="1025" max="1026" width="8.6640625" style="5" customWidth="1"/>
    <col min="1027" max="1027" width="10.5546875" style="5" bestFit="1" customWidth="1"/>
    <col min="1028" max="1028" width="12.109375" style="5" customWidth="1"/>
    <col min="1029" max="1029" width="13.44140625" style="5" customWidth="1"/>
    <col min="1030" max="1030" width="12.5546875" style="5" customWidth="1"/>
    <col min="1031" max="1031" width="12.6640625" style="5" customWidth="1"/>
    <col min="1032" max="1032" width="12.5546875" style="5" customWidth="1"/>
    <col min="1033" max="1033" width="13.109375" style="5" customWidth="1"/>
    <col min="1034" max="1034" width="8.88671875" style="5" customWidth="1"/>
    <col min="1035" max="1276" width="11.5546875" style="5"/>
    <col min="1277" max="1277" width="5.44140625" style="5" customWidth="1"/>
    <col min="1278" max="1278" width="57.33203125" style="5" customWidth="1"/>
    <col min="1279" max="1279" width="8.33203125" style="5" bestFit="1" customWidth="1"/>
    <col min="1280" max="1280" width="5.5546875" style="5" bestFit="1" customWidth="1"/>
    <col min="1281" max="1282" width="8.6640625" style="5" customWidth="1"/>
    <col min="1283" max="1283" width="10.5546875" style="5" bestFit="1" customWidth="1"/>
    <col min="1284" max="1284" width="12.109375" style="5" customWidth="1"/>
    <col min="1285" max="1285" width="13.44140625" style="5" customWidth="1"/>
    <col min="1286" max="1286" width="12.5546875" style="5" customWidth="1"/>
    <col min="1287" max="1287" width="12.6640625" style="5" customWidth="1"/>
    <col min="1288" max="1288" width="12.5546875" style="5" customWidth="1"/>
    <col min="1289" max="1289" width="13.109375" style="5" customWidth="1"/>
    <col min="1290" max="1290" width="8.88671875" style="5" customWidth="1"/>
    <col min="1291" max="1532" width="11.5546875" style="5"/>
    <col min="1533" max="1533" width="5.44140625" style="5" customWidth="1"/>
    <col min="1534" max="1534" width="57.33203125" style="5" customWidth="1"/>
    <col min="1535" max="1535" width="8.33203125" style="5" bestFit="1" customWidth="1"/>
    <col min="1536" max="1536" width="5.5546875" style="5" bestFit="1" customWidth="1"/>
    <col min="1537" max="1538" width="8.6640625" style="5" customWidth="1"/>
    <col min="1539" max="1539" width="10.5546875" style="5" bestFit="1" customWidth="1"/>
    <col min="1540" max="1540" width="12.109375" style="5" customWidth="1"/>
    <col min="1541" max="1541" width="13.44140625" style="5" customWidth="1"/>
    <col min="1542" max="1542" width="12.5546875" style="5" customWidth="1"/>
    <col min="1543" max="1543" width="12.6640625" style="5" customWidth="1"/>
    <col min="1544" max="1544" width="12.5546875" style="5" customWidth="1"/>
    <col min="1545" max="1545" width="13.109375" style="5" customWidth="1"/>
    <col min="1546" max="1546" width="8.88671875" style="5" customWidth="1"/>
    <col min="1547" max="1788" width="11.5546875" style="5"/>
    <col min="1789" max="1789" width="5.44140625" style="5" customWidth="1"/>
    <col min="1790" max="1790" width="57.33203125" style="5" customWidth="1"/>
    <col min="1791" max="1791" width="8.33203125" style="5" bestFit="1" customWidth="1"/>
    <col min="1792" max="1792" width="5.5546875" style="5" bestFit="1" customWidth="1"/>
    <col min="1793" max="1794" width="8.6640625" style="5" customWidth="1"/>
    <col min="1795" max="1795" width="10.5546875" style="5" bestFit="1" customWidth="1"/>
    <col min="1796" max="1796" width="12.109375" style="5" customWidth="1"/>
    <col min="1797" max="1797" width="13.44140625" style="5" customWidth="1"/>
    <col min="1798" max="1798" width="12.5546875" style="5" customWidth="1"/>
    <col min="1799" max="1799" width="12.6640625" style="5" customWidth="1"/>
    <col min="1800" max="1800" width="12.5546875" style="5" customWidth="1"/>
    <col min="1801" max="1801" width="13.109375" style="5" customWidth="1"/>
    <col min="1802" max="1802" width="8.88671875" style="5" customWidth="1"/>
    <col min="1803" max="2044" width="11.5546875" style="5"/>
    <col min="2045" max="2045" width="5.44140625" style="5" customWidth="1"/>
    <col min="2046" max="2046" width="57.33203125" style="5" customWidth="1"/>
    <col min="2047" max="2047" width="8.33203125" style="5" bestFit="1" customWidth="1"/>
    <col min="2048" max="2048" width="5.5546875" style="5" bestFit="1" customWidth="1"/>
    <col min="2049" max="2050" width="8.6640625" style="5" customWidth="1"/>
    <col min="2051" max="2051" width="10.5546875" style="5" bestFit="1" customWidth="1"/>
    <col min="2052" max="2052" width="12.109375" style="5" customWidth="1"/>
    <col min="2053" max="2053" width="13.44140625" style="5" customWidth="1"/>
    <col min="2054" max="2054" width="12.5546875" style="5" customWidth="1"/>
    <col min="2055" max="2055" width="12.6640625" style="5" customWidth="1"/>
    <col min="2056" max="2056" width="12.5546875" style="5" customWidth="1"/>
    <col min="2057" max="2057" width="13.109375" style="5" customWidth="1"/>
    <col min="2058" max="2058" width="8.88671875" style="5" customWidth="1"/>
    <col min="2059" max="2300" width="11.5546875" style="5"/>
    <col min="2301" max="2301" width="5.44140625" style="5" customWidth="1"/>
    <col min="2302" max="2302" width="57.33203125" style="5" customWidth="1"/>
    <col min="2303" max="2303" width="8.33203125" style="5" bestFit="1" customWidth="1"/>
    <col min="2304" max="2304" width="5.5546875" style="5" bestFit="1" customWidth="1"/>
    <col min="2305" max="2306" width="8.6640625" style="5" customWidth="1"/>
    <col min="2307" max="2307" width="10.5546875" style="5" bestFit="1" customWidth="1"/>
    <col min="2308" max="2308" width="12.109375" style="5" customWidth="1"/>
    <col min="2309" max="2309" width="13.44140625" style="5" customWidth="1"/>
    <col min="2310" max="2310" width="12.5546875" style="5" customWidth="1"/>
    <col min="2311" max="2311" width="12.6640625" style="5" customWidth="1"/>
    <col min="2312" max="2312" width="12.5546875" style="5" customWidth="1"/>
    <col min="2313" max="2313" width="13.109375" style="5" customWidth="1"/>
    <col min="2314" max="2314" width="8.88671875" style="5" customWidth="1"/>
    <col min="2315" max="2556" width="11.5546875" style="5"/>
    <col min="2557" max="2557" width="5.44140625" style="5" customWidth="1"/>
    <col min="2558" max="2558" width="57.33203125" style="5" customWidth="1"/>
    <col min="2559" max="2559" width="8.33203125" style="5" bestFit="1" customWidth="1"/>
    <col min="2560" max="2560" width="5.5546875" style="5" bestFit="1" customWidth="1"/>
    <col min="2561" max="2562" width="8.6640625" style="5" customWidth="1"/>
    <col min="2563" max="2563" width="10.5546875" style="5" bestFit="1" customWidth="1"/>
    <col min="2564" max="2564" width="12.109375" style="5" customWidth="1"/>
    <col min="2565" max="2565" width="13.44140625" style="5" customWidth="1"/>
    <col min="2566" max="2566" width="12.5546875" style="5" customWidth="1"/>
    <col min="2567" max="2567" width="12.6640625" style="5" customWidth="1"/>
    <col min="2568" max="2568" width="12.5546875" style="5" customWidth="1"/>
    <col min="2569" max="2569" width="13.109375" style="5" customWidth="1"/>
    <col min="2570" max="2570" width="8.88671875" style="5" customWidth="1"/>
    <col min="2571" max="2812" width="11.5546875" style="5"/>
    <col min="2813" max="2813" width="5.44140625" style="5" customWidth="1"/>
    <col min="2814" max="2814" width="57.33203125" style="5" customWidth="1"/>
    <col min="2815" max="2815" width="8.33203125" style="5" bestFit="1" customWidth="1"/>
    <col min="2816" max="2816" width="5.5546875" style="5" bestFit="1" customWidth="1"/>
    <col min="2817" max="2818" width="8.6640625" style="5" customWidth="1"/>
    <col min="2819" max="2819" width="10.5546875" style="5" bestFit="1" customWidth="1"/>
    <col min="2820" max="2820" width="12.109375" style="5" customWidth="1"/>
    <col min="2821" max="2821" width="13.44140625" style="5" customWidth="1"/>
    <col min="2822" max="2822" width="12.5546875" style="5" customWidth="1"/>
    <col min="2823" max="2823" width="12.6640625" style="5" customWidth="1"/>
    <col min="2824" max="2824" width="12.5546875" style="5" customWidth="1"/>
    <col min="2825" max="2825" width="13.109375" style="5" customWidth="1"/>
    <col min="2826" max="2826" width="8.88671875" style="5" customWidth="1"/>
    <col min="2827" max="3068" width="11.5546875" style="5"/>
    <col min="3069" max="3069" width="5.44140625" style="5" customWidth="1"/>
    <col min="3070" max="3070" width="57.33203125" style="5" customWidth="1"/>
    <col min="3071" max="3071" width="8.33203125" style="5" bestFit="1" customWidth="1"/>
    <col min="3072" max="3072" width="5.5546875" style="5" bestFit="1" customWidth="1"/>
    <col min="3073" max="3074" width="8.6640625" style="5" customWidth="1"/>
    <col min="3075" max="3075" width="10.5546875" style="5" bestFit="1" customWidth="1"/>
    <col min="3076" max="3076" width="12.109375" style="5" customWidth="1"/>
    <col min="3077" max="3077" width="13.44140625" style="5" customWidth="1"/>
    <col min="3078" max="3078" width="12.5546875" style="5" customWidth="1"/>
    <col min="3079" max="3079" width="12.6640625" style="5" customWidth="1"/>
    <col min="3080" max="3080" width="12.5546875" style="5" customWidth="1"/>
    <col min="3081" max="3081" width="13.109375" style="5" customWidth="1"/>
    <col min="3082" max="3082" width="8.88671875" style="5" customWidth="1"/>
    <col min="3083" max="3324" width="11.5546875" style="5"/>
    <col min="3325" max="3325" width="5.44140625" style="5" customWidth="1"/>
    <col min="3326" max="3326" width="57.33203125" style="5" customWidth="1"/>
    <col min="3327" max="3327" width="8.33203125" style="5" bestFit="1" customWidth="1"/>
    <col min="3328" max="3328" width="5.5546875" style="5" bestFit="1" customWidth="1"/>
    <col min="3329" max="3330" width="8.6640625" style="5" customWidth="1"/>
    <col min="3331" max="3331" width="10.5546875" style="5" bestFit="1" customWidth="1"/>
    <col min="3332" max="3332" width="12.109375" style="5" customWidth="1"/>
    <col min="3333" max="3333" width="13.44140625" style="5" customWidth="1"/>
    <col min="3334" max="3334" width="12.5546875" style="5" customWidth="1"/>
    <col min="3335" max="3335" width="12.6640625" style="5" customWidth="1"/>
    <col min="3336" max="3336" width="12.5546875" style="5" customWidth="1"/>
    <col min="3337" max="3337" width="13.109375" style="5" customWidth="1"/>
    <col min="3338" max="3338" width="8.88671875" style="5" customWidth="1"/>
    <col min="3339" max="3580" width="11.5546875" style="5"/>
    <col min="3581" max="3581" width="5.44140625" style="5" customWidth="1"/>
    <col min="3582" max="3582" width="57.33203125" style="5" customWidth="1"/>
    <col min="3583" max="3583" width="8.33203125" style="5" bestFit="1" customWidth="1"/>
    <col min="3584" max="3584" width="5.5546875" style="5" bestFit="1" customWidth="1"/>
    <col min="3585" max="3586" width="8.6640625" style="5" customWidth="1"/>
    <col min="3587" max="3587" width="10.5546875" style="5" bestFit="1" customWidth="1"/>
    <col min="3588" max="3588" width="12.109375" style="5" customWidth="1"/>
    <col min="3589" max="3589" width="13.44140625" style="5" customWidth="1"/>
    <col min="3590" max="3590" width="12.5546875" style="5" customWidth="1"/>
    <col min="3591" max="3591" width="12.6640625" style="5" customWidth="1"/>
    <col min="3592" max="3592" width="12.5546875" style="5" customWidth="1"/>
    <col min="3593" max="3593" width="13.109375" style="5" customWidth="1"/>
    <col min="3594" max="3594" width="8.88671875" style="5" customWidth="1"/>
    <col min="3595" max="3836" width="11.5546875" style="5"/>
    <col min="3837" max="3837" width="5.44140625" style="5" customWidth="1"/>
    <col min="3838" max="3838" width="57.33203125" style="5" customWidth="1"/>
    <col min="3839" max="3839" width="8.33203125" style="5" bestFit="1" customWidth="1"/>
    <col min="3840" max="3840" width="5.5546875" style="5" bestFit="1" customWidth="1"/>
    <col min="3841" max="3842" width="8.6640625" style="5" customWidth="1"/>
    <col min="3843" max="3843" width="10.5546875" style="5" bestFit="1" customWidth="1"/>
    <col min="3844" max="3844" width="12.109375" style="5" customWidth="1"/>
    <col min="3845" max="3845" width="13.44140625" style="5" customWidth="1"/>
    <col min="3846" max="3846" width="12.5546875" style="5" customWidth="1"/>
    <col min="3847" max="3847" width="12.6640625" style="5" customWidth="1"/>
    <col min="3848" max="3848" width="12.5546875" style="5" customWidth="1"/>
    <col min="3849" max="3849" width="13.109375" style="5" customWidth="1"/>
    <col min="3850" max="3850" width="8.88671875" style="5" customWidth="1"/>
    <col min="3851" max="4092" width="11.5546875" style="5"/>
    <col min="4093" max="4093" width="5.44140625" style="5" customWidth="1"/>
    <col min="4094" max="4094" width="57.33203125" style="5" customWidth="1"/>
    <col min="4095" max="4095" width="8.33203125" style="5" bestFit="1" customWidth="1"/>
    <col min="4096" max="4096" width="5.5546875" style="5" bestFit="1" customWidth="1"/>
    <col min="4097" max="4098" width="8.6640625" style="5" customWidth="1"/>
    <col min="4099" max="4099" width="10.5546875" style="5" bestFit="1" customWidth="1"/>
    <col min="4100" max="4100" width="12.109375" style="5" customWidth="1"/>
    <col min="4101" max="4101" width="13.44140625" style="5" customWidth="1"/>
    <col min="4102" max="4102" width="12.5546875" style="5" customWidth="1"/>
    <col min="4103" max="4103" width="12.6640625" style="5" customWidth="1"/>
    <col min="4104" max="4104" width="12.5546875" style="5" customWidth="1"/>
    <col min="4105" max="4105" width="13.109375" style="5" customWidth="1"/>
    <col min="4106" max="4106" width="8.88671875" style="5" customWidth="1"/>
    <col min="4107" max="4348" width="11.5546875" style="5"/>
    <col min="4349" max="4349" width="5.44140625" style="5" customWidth="1"/>
    <col min="4350" max="4350" width="57.33203125" style="5" customWidth="1"/>
    <col min="4351" max="4351" width="8.33203125" style="5" bestFit="1" customWidth="1"/>
    <col min="4352" max="4352" width="5.5546875" style="5" bestFit="1" customWidth="1"/>
    <col min="4353" max="4354" width="8.6640625" style="5" customWidth="1"/>
    <col min="4355" max="4355" width="10.5546875" style="5" bestFit="1" customWidth="1"/>
    <col min="4356" max="4356" width="12.109375" style="5" customWidth="1"/>
    <col min="4357" max="4357" width="13.44140625" style="5" customWidth="1"/>
    <col min="4358" max="4358" width="12.5546875" style="5" customWidth="1"/>
    <col min="4359" max="4359" width="12.6640625" style="5" customWidth="1"/>
    <col min="4360" max="4360" width="12.5546875" style="5" customWidth="1"/>
    <col min="4361" max="4361" width="13.109375" style="5" customWidth="1"/>
    <col min="4362" max="4362" width="8.88671875" style="5" customWidth="1"/>
    <col min="4363" max="4604" width="11.5546875" style="5"/>
    <col min="4605" max="4605" width="5.44140625" style="5" customWidth="1"/>
    <col min="4606" max="4606" width="57.33203125" style="5" customWidth="1"/>
    <col min="4607" max="4607" width="8.33203125" style="5" bestFit="1" customWidth="1"/>
    <col min="4608" max="4608" width="5.5546875" style="5" bestFit="1" customWidth="1"/>
    <col min="4609" max="4610" width="8.6640625" style="5" customWidth="1"/>
    <col min="4611" max="4611" width="10.5546875" style="5" bestFit="1" customWidth="1"/>
    <col min="4612" max="4612" width="12.109375" style="5" customWidth="1"/>
    <col min="4613" max="4613" width="13.44140625" style="5" customWidth="1"/>
    <col min="4614" max="4614" width="12.5546875" style="5" customWidth="1"/>
    <col min="4615" max="4615" width="12.6640625" style="5" customWidth="1"/>
    <col min="4616" max="4616" width="12.5546875" style="5" customWidth="1"/>
    <col min="4617" max="4617" width="13.109375" style="5" customWidth="1"/>
    <col min="4618" max="4618" width="8.88671875" style="5" customWidth="1"/>
    <col min="4619" max="4860" width="11.5546875" style="5"/>
    <col min="4861" max="4861" width="5.44140625" style="5" customWidth="1"/>
    <col min="4862" max="4862" width="57.33203125" style="5" customWidth="1"/>
    <col min="4863" max="4863" width="8.33203125" style="5" bestFit="1" customWidth="1"/>
    <col min="4864" max="4864" width="5.5546875" style="5" bestFit="1" customWidth="1"/>
    <col min="4865" max="4866" width="8.6640625" style="5" customWidth="1"/>
    <col min="4867" max="4867" width="10.5546875" style="5" bestFit="1" customWidth="1"/>
    <col min="4868" max="4868" width="12.109375" style="5" customWidth="1"/>
    <col min="4869" max="4869" width="13.44140625" style="5" customWidth="1"/>
    <col min="4870" max="4870" width="12.5546875" style="5" customWidth="1"/>
    <col min="4871" max="4871" width="12.6640625" style="5" customWidth="1"/>
    <col min="4872" max="4872" width="12.5546875" style="5" customWidth="1"/>
    <col min="4873" max="4873" width="13.109375" style="5" customWidth="1"/>
    <col min="4874" max="4874" width="8.88671875" style="5" customWidth="1"/>
    <col min="4875" max="5116" width="11.5546875" style="5"/>
    <col min="5117" max="5117" width="5.44140625" style="5" customWidth="1"/>
    <col min="5118" max="5118" width="57.33203125" style="5" customWidth="1"/>
    <col min="5119" max="5119" width="8.33203125" style="5" bestFit="1" customWidth="1"/>
    <col min="5120" max="5120" width="5.5546875" style="5" bestFit="1" customWidth="1"/>
    <col min="5121" max="5122" width="8.6640625" style="5" customWidth="1"/>
    <col min="5123" max="5123" width="10.5546875" style="5" bestFit="1" customWidth="1"/>
    <col min="5124" max="5124" width="12.109375" style="5" customWidth="1"/>
    <col min="5125" max="5125" width="13.44140625" style="5" customWidth="1"/>
    <col min="5126" max="5126" width="12.5546875" style="5" customWidth="1"/>
    <col min="5127" max="5127" width="12.6640625" style="5" customWidth="1"/>
    <col min="5128" max="5128" width="12.5546875" style="5" customWidth="1"/>
    <col min="5129" max="5129" width="13.109375" style="5" customWidth="1"/>
    <col min="5130" max="5130" width="8.88671875" style="5" customWidth="1"/>
    <col min="5131" max="5372" width="11.5546875" style="5"/>
    <col min="5373" max="5373" width="5.44140625" style="5" customWidth="1"/>
    <col min="5374" max="5374" width="57.33203125" style="5" customWidth="1"/>
    <col min="5375" max="5375" width="8.33203125" style="5" bestFit="1" customWidth="1"/>
    <col min="5376" max="5376" width="5.5546875" style="5" bestFit="1" customWidth="1"/>
    <col min="5377" max="5378" width="8.6640625" style="5" customWidth="1"/>
    <col min="5379" max="5379" width="10.5546875" style="5" bestFit="1" customWidth="1"/>
    <col min="5380" max="5380" width="12.109375" style="5" customWidth="1"/>
    <col min="5381" max="5381" width="13.44140625" style="5" customWidth="1"/>
    <col min="5382" max="5382" width="12.5546875" style="5" customWidth="1"/>
    <col min="5383" max="5383" width="12.6640625" style="5" customWidth="1"/>
    <col min="5384" max="5384" width="12.5546875" style="5" customWidth="1"/>
    <col min="5385" max="5385" width="13.109375" style="5" customWidth="1"/>
    <col min="5386" max="5386" width="8.88671875" style="5" customWidth="1"/>
    <col min="5387" max="5628" width="11.5546875" style="5"/>
    <col min="5629" max="5629" width="5.44140625" style="5" customWidth="1"/>
    <col min="5630" max="5630" width="57.33203125" style="5" customWidth="1"/>
    <col min="5631" max="5631" width="8.33203125" style="5" bestFit="1" customWidth="1"/>
    <col min="5632" max="5632" width="5.5546875" style="5" bestFit="1" customWidth="1"/>
    <col min="5633" max="5634" width="8.6640625" style="5" customWidth="1"/>
    <col min="5635" max="5635" width="10.5546875" style="5" bestFit="1" customWidth="1"/>
    <col min="5636" max="5636" width="12.109375" style="5" customWidth="1"/>
    <col min="5637" max="5637" width="13.44140625" style="5" customWidth="1"/>
    <col min="5638" max="5638" width="12.5546875" style="5" customWidth="1"/>
    <col min="5639" max="5639" width="12.6640625" style="5" customWidth="1"/>
    <col min="5640" max="5640" width="12.5546875" style="5" customWidth="1"/>
    <col min="5641" max="5641" width="13.109375" style="5" customWidth="1"/>
    <col min="5642" max="5642" width="8.88671875" style="5" customWidth="1"/>
    <col min="5643" max="5884" width="11.5546875" style="5"/>
    <col min="5885" max="5885" width="5.44140625" style="5" customWidth="1"/>
    <col min="5886" max="5886" width="57.33203125" style="5" customWidth="1"/>
    <col min="5887" max="5887" width="8.33203125" style="5" bestFit="1" customWidth="1"/>
    <col min="5888" max="5888" width="5.5546875" style="5" bestFit="1" customWidth="1"/>
    <col min="5889" max="5890" width="8.6640625" style="5" customWidth="1"/>
    <col min="5891" max="5891" width="10.5546875" style="5" bestFit="1" customWidth="1"/>
    <col min="5892" max="5892" width="12.109375" style="5" customWidth="1"/>
    <col min="5893" max="5893" width="13.44140625" style="5" customWidth="1"/>
    <col min="5894" max="5894" width="12.5546875" style="5" customWidth="1"/>
    <col min="5895" max="5895" width="12.6640625" style="5" customWidth="1"/>
    <col min="5896" max="5896" width="12.5546875" style="5" customWidth="1"/>
    <col min="5897" max="5897" width="13.109375" style="5" customWidth="1"/>
    <col min="5898" max="5898" width="8.88671875" style="5" customWidth="1"/>
    <col min="5899" max="6140" width="11.5546875" style="5"/>
    <col min="6141" max="6141" width="5.44140625" style="5" customWidth="1"/>
    <col min="6142" max="6142" width="57.33203125" style="5" customWidth="1"/>
    <col min="6143" max="6143" width="8.33203125" style="5" bestFit="1" customWidth="1"/>
    <col min="6144" max="6144" width="5.5546875" style="5" bestFit="1" customWidth="1"/>
    <col min="6145" max="6146" width="8.6640625" style="5" customWidth="1"/>
    <col min="6147" max="6147" width="10.5546875" style="5" bestFit="1" customWidth="1"/>
    <col min="6148" max="6148" width="12.109375" style="5" customWidth="1"/>
    <col min="6149" max="6149" width="13.44140625" style="5" customWidth="1"/>
    <col min="6150" max="6150" width="12.5546875" style="5" customWidth="1"/>
    <col min="6151" max="6151" width="12.6640625" style="5" customWidth="1"/>
    <col min="6152" max="6152" width="12.5546875" style="5" customWidth="1"/>
    <col min="6153" max="6153" width="13.109375" style="5" customWidth="1"/>
    <col min="6154" max="6154" width="8.88671875" style="5" customWidth="1"/>
    <col min="6155" max="6396" width="11.5546875" style="5"/>
    <col min="6397" max="6397" width="5.44140625" style="5" customWidth="1"/>
    <col min="6398" max="6398" width="57.33203125" style="5" customWidth="1"/>
    <col min="6399" max="6399" width="8.33203125" style="5" bestFit="1" customWidth="1"/>
    <col min="6400" max="6400" width="5.5546875" style="5" bestFit="1" customWidth="1"/>
    <col min="6401" max="6402" width="8.6640625" style="5" customWidth="1"/>
    <col min="6403" max="6403" width="10.5546875" style="5" bestFit="1" customWidth="1"/>
    <col min="6404" max="6404" width="12.109375" style="5" customWidth="1"/>
    <col min="6405" max="6405" width="13.44140625" style="5" customWidth="1"/>
    <col min="6406" max="6406" width="12.5546875" style="5" customWidth="1"/>
    <col min="6407" max="6407" width="12.6640625" style="5" customWidth="1"/>
    <col min="6408" max="6408" width="12.5546875" style="5" customWidth="1"/>
    <col min="6409" max="6409" width="13.109375" style="5" customWidth="1"/>
    <col min="6410" max="6410" width="8.88671875" style="5" customWidth="1"/>
    <col min="6411" max="6652" width="11.5546875" style="5"/>
    <col min="6653" max="6653" width="5.44140625" style="5" customWidth="1"/>
    <col min="6654" max="6654" width="57.33203125" style="5" customWidth="1"/>
    <col min="6655" max="6655" width="8.33203125" style="5" bestFit="1" customWidth="1"/>
    <col min="6656" max="6656" width="5.5546875" style="5" bestFit="1" customWidth="1"/>
    <col min="6657" max="6658" width="8.6640625" style="5" customWidth="1"/>
    <col min="6659" max="6659" width="10.5546875" style="5" bestFit="1" customWidth="1"/>
    <col min="6660" max="6660" width="12.109375" style="5" customWidth="1"/>
    <col min="6661" max="6661" width="13.44140625" style="5" customWidth="1"/>
    <col min="6662" max="6662" width="12.5546875" style="5" customWidth="1"/>
    <col min="6663" max="6663" width="12.6640625" style="5" customWidth="1"/>
    <col min="6664" max="6664" width="12.5546875" style="5" customWidth="1"/>
    <col min="6665" max="6665" width="13.109375" style="5" customWidth="1"/>
    <col min="6666" max="6666" width="8.88671875" style="5" customWidth="1"/>
    <col min="6667" max="6908" width="11.5546875" style="5"/>
    <col min="6909" max="6909" width="5.44140625" style="5" customWidth="1"/>
    <col min="6910" max="6910" width="57.33203125" style="5" customWidth="1"/>
    <col min="6911" max="6911" width="8.33203125" style="5" bestFit="1" customWidth="1"/>
    <col min="6912" max="6912" width="5.5546875" style="5" bestFit="1" customWidth="1"/>
    <col min="6913" max="6914" width="8.6640625" style="5" customWidth="1"/>
    <col min="6915" max="6915" width="10.5546875" style="5" bestFit="1" customWidth="1"/>
    <col min="6916" max="6916" width="12.109375" style="5" customWidth="1"/>
    <col min="6917" max="6917" width="13.44140625" style="5" customWidth="1"/>
    <col min="6918" max="6918" width="12.5546875" style="5" customWidth="1"/>
    <col min="6919" max="6919" width="12.6640625" style="5" customWidth="1"/>
    <col min="6920" max="6920" width="12.5546875" style="5" customWidth="1"/>
    <col min="6921" max="6921" width="13.109375" style="5" customWidth="1"/>
    <col min="6922" max="6922" width="8.88671875" style="5" customWidth="1"/>
    <col min="6923" max="7164" width="11.5546875" style="5"/>
    <col min="7165" max="7165" width="5.44140625" style="5" customWidth="1"/>
    <col min="7166" max="7166" width="57.33203125" style="5" customWidth="1"/>
    <col min="7167" max="7167" width="8.33203125" style="5" bestFit="1" customWidth="1"/>
    <col min="7168" max="7168" width="5.5546875" style="5" bestFit="1" customWidth="1"/>
    <col min="7169" max="7170" width="8.6640625" style="5" customWidth="1"/>
    <col min="7171" max="7171" width="10.5546875" style="5" bestFit="1" customWidth="1"/>
    <col min="7172" max="7172" width="12.109375" style="5" customWidth="1"/>
    <col min="7173" max="7173" width="13.44140625" style="5" customWidth="1"/>
    <col min="7174" max="7174" width="12.5546875" style="5" customWidth="1"/>
    <col min="7175" max="7175" width="12.6640625" style="5" customWidth="1"/>
    <col min="7176" max="7176" width="12.5546875" style="5" customWidth="1"/>
    <col min="7177" max="7177" width="13.109375" style="5" customWidth="1"/>
    <col min="7178" max="7178" width="8.88671875" style="5" customWidth="1"/>
    <col min="7179" max="7420" width="11.5546875" style="5"/>
    <col min="7421" max="7421" width="5.44140625" style="5" customWidth="1"/>
    <col min="7422" max="7422" width="57.33203125" style="5" customWidth="1"/>
    <col min="7423" max="7423" width="8.33203125" style="5" bestFit="1" customWidth="1"/>
    <col min="7424" max="7424" width="5.5546875" style="5" bestFit="1" customWidth="1"/>
    <col min="7425" max="7426" width="8.6640625" style="5" customWidth="1"/>
    <col min="7427" max="7427" width="10.5546875" style="5" bestFit="1" customWidth="1"/>
    <col min="7428" max="7428" width="12.109375" style="5" customWidth="1"/>
    <col min="7429" max="7429" width="13.44140625" style="5" customWidth="1"/>
    <col min="7430" max="7430" width="12.5546875" style="5" customWidth="1"/>
    <col min="7431" max="7431" width="12.6640625" style="5" customWidth="1"/>
    <col min="7432" max="7432" width="12.5546875" style="5" customWidth="1"/>
    <col min="7433" max="7433" width="13.109375" style="5" customWidth="1"/>
    <col min="7434" max="7434" width="8.88671875" style="5" customWidth="1"/>
    <col min="7435" max="7676" width="11.5546875" style="5"/>
    <col min="7677" max="7677" width="5.44140625" style="5" customWidth="1"/>
    <col min="7678" max="7678" width="57.33203125" style="5" customWidth="1"/>
    <col min="7679" max="7679" width="8.33203125" style="5" bestFit="1" customWidth="1"/>
    <col min="7680" max="7680" width="5.5546875" style="5" bestFit="1" customWidth="1"/>
    <col min="7681" max="7682" width="8.6640625" style="5" customWidth="1"/>
    <col min="7683" max="7683" width="10.5546875" style="5" bestFit="1" customWidth="1"/>
    <col min="7684" max="7684" width="12.109375" style="5" customWidth="1"/>
    <col min="7685" max="7685" width="13.44140625" style="5" customWidth="1"/>
    <col min="7686" max="7686" width="12.5546875" style="5" customWidth="1"/>
    <col min="7687" max="7687" width="12.6640625" style="5" customWidth="1"/>
    <col min="7688" max="7688" width="12.5546875" style="5" customWidth="1"/>
    <col min="7689" max="7689" width="13.109375" style="5" customWidth="1"/>
    <col min="7690" max="7690" width="8.88671875" style="5" customWidth="1"/>
    <col min="7691" max="7932" width="11.5546875" style="5"/>
    <col min="7933" max="7933" width="5.44140625" style="5" customWidth="1"/>
    <col min="7934" max="7934" width="57.33203125" style="5" customWidth="1"/>
    <col min="7935" max="7935" width="8.33203125" style="5" bestFit="1" customWidth="1"/>
    <col min="7936" max="7936" width="5.5546875" style="5" bestFit="1" customWidth="1"/>
    <col min="7937" max="7938" width="8.6640625" style="5" customWidth="1"/>
    <col min="7939" max="7939" width="10.5546875" style="5" bestFit="1" customWidth="1"/>
    <col min="7940" max="7940" width="12.109375" style="5" customWidth="1"/>
    <col min="7941" max="7941" width="13.44140625" style="5" customWidth="1"/>
    <col min="7942" max="7942" width="12.5546875" style="5" customWidth="1"/>
    <col min="7943" max="7943" width="12.6640625" style="5" customWidth="1"/>
    <col min="7944" max="7944" width="12.5546875" style="5" customWidth="1"/>
    <col min="7945" max="7945" width="13.109375" style="5" customWidth="1"/>
    <col min="7946" max="7946" width="8.88671875" style="5" customWidth="1"/>
    <col min="7947" max="8188" width="11.5546875" style="5"/>
    <col min="8189" max="8189" width="5.44140625" style="5" customWidth="1"/>
    <col min="8190" max="8190" width="57.33203125" style="5" customWidth="1"/>
    <col min="8191" max="8191" width="8.33203125" style="5" bestFit="1" customWidth="1"/>
    <col min="8192" max="8192" width="5.5546875" style="5" bestFit="1" customWidth="1"/>
    <col min="8193" max="8194" width="8.6640625" style="5" customWidth="1"/>
    <col min="8195" max="8195" width="10.5546875" style="5" bestFit="1" customWidth="1"/>
    <col min="8196" max="8196" width="12.109375" style="5" customWidth="1"/>
    <col min="8197" max="8197" width="13.44140625" style="5" customWidth="1"/>
    <col min="8198" max="8198" width="12.5546875" style="5" customWidth="1"/>
    <col min="8199" max="8199" width="12.6640625" style="5" customWidth="1"/>
    <col min="8200" max="8200" width="12.5546875" style="5" customWidth="1"/>
    <col min="8201" max="8201" width="13.109375" style="5" customWidth="1"/>
    <col min="8202" max="8202" width="8.88671875" style="5" customWidth="1"/>
    <col min="8203" max="8444" width="11.5546875" style="5"/>
    <col min="8445" max="8445" width="5.44140625" style="5" customWidth="1"/>
    <col min="8446" max="8446" width="57.33203125" style="5" customWidth="1"/>
    <col min="8447" max="8447" width="8.33203125" style="5" bestFit="1" customWidth="1"/>
    <col min="8448" max="8448" width="5.5546875" style="5" bestFit="1" customWidth="1"/>
    <col min="8449" max="8450" width="8.6640625" style="5" customWidth="1"/>
    <col min="8451" max="8451" width="10.5546875" style="5" bestFit="1" customWidth="1"/>
    <col min="8452" max="8452" width="12.109375" style="5" customWidth="1"/>
    <col min="8453" max="8453" width="13.44140625" style="5" customWidth="1"/>
    <col min="8454" max="8454" width="12.5546875" style="5" customWidth="1"/>
    <col min="8455" max="8455" width="12.6640625" style="5" customWidth="1"/>
    <col min="8456" max="8456" width="12.5546875" style="5" customWidth="1"/>
    <col min="8457" max="8457" width="13.109375" style="5" customWidth="1"/>
    <col min="8458" max="8458" width="8.88671875" style="5" customWidth="1"/>
    <col min="8459" max="8700" width="11.5546875" style="5"/>
    <col min="8701" max="8701" width="5.44140625" style="5" customWidth="1"/>
    <col min="8702" max="8702" width="57.33203125" style="5" customWidth="1"/>
    <col min="8703" max="8703" width="8.33203125" style="5" bestFit="1" customWidth="1"/>
    <col min="8704" max="8704" width="5.5546875" style="5" bestFit="1" customWidth="1"/>
    <col min="8705" max="8706" width="8.6640625" style="5" customWidth="1"/>
    <col min="8707" max="8707" width="10.5546875" style="5" bestFit="1" customWidth="1"/>
    <col min="8708" max="8708" width="12.109375" style="5" customWidth="1"/>
    <col min="8709" max="8709" width="13.44140625" style="5" customWidth="1"/>
    <col min="8710" max="8710" width="12.5546875" style="5" customWidth="1"/>
    <col min="8711" max="8711" width="12.6640625" style="5" customWidth="1"/>
    <col min="8712" max="8712" width="12.5546875" style="5" customWidth="1"/>
    <col min="8713" max="8713" width="13.109375" style="5" customWidth="1"/>
    <col min="8714" max="8714" width="8.88671875" style="5" customWidth="1"/>
    <col min="8715" max="8956" width="11.5546875" style="5"/>
    <col min="8957" max="8957" width="5.44140625" style="5" customWidth="1"/>
    <col min="8958" max="8958" width="57.33203125" style="5" customWidth="1"/>
    <col min="8959" max="8959" width="8.33203125" style="5" bestFit="1" customWidth="1"/>
    <col min="8960" max="8960" width="5.5546875" style="5" bestFit="1" customWidth="1"/>
    <col min="8961" max="8962" width="8.6640625" style="5" customWidth="1"/>
    <col min="8963" max="8963" width="10.5546875" style="5" bestFit="1" customWidth="1"/>
    <col min="8964" max="8964" width="12.109375" style="5" customWidth="1"/>
    <col min="8965" max="8965" width="13.44140625" style="5" customWidth="1"/>
    <col min="8966" max="8966" width="12.5546875" style="5" customWidth="1"/>
    <col min="8967" max="8967" width="12.6640625" style="5" customWidth="1"/>
    <col min="8968" max="8968" width="12.5546875" style="5" customWidth="1"/>
    <col min="8969" max="8969" width="13.109375" style="5" customWidth="1"/>
    <col min="8970" max="8970" width="8.88671875" style="5" customWidth="1"/>
    <col min="8971" max="9212" width="11.5546875" style="5"/>
    <col min="9213" max="9213" width="5.44140625" style="5" customWidth="1"/>
    <col min="9214" max="9214" width="57.33203125" style="5" customWidth="1"/>
    <col min="9215" max="9215" width="8.33203125" style="5" bestFit="1" customWidth="1"/>
    <col min="9216" max="9216" width="5.5546875" style="5" bestFit="1" customWidth="1"/>
    <col min="9217" max="9218" width="8.6640625" style="5" customWidth="1"/>
    <col min="9219" max="9219" width="10.5546875" style="5" bestFit="1" customWidth="1"/>
    <col min="9220" max="9220" width="12.109375" style="5" customWidth="1"/>
    <col min="9221" max="9221" width="13.44140625" style="5" customWidth="1"/>
    <col min="9222" max="9222" width="12.5546875" style="5" customWidth="1"/>
    <col min="9223" max="9223" width="12.6640625" style="5" customWidth="1"/>
    <col min="9224" max="9224" width="12.5546875" style="5" customWidth="1"/>
    <col min="9225" max="9225" width="13.109375" style="5" customWidth="1"/>
    <col min="9226" max="9226" width="8.88671875" style="5" customWidth="1"/>
    <col min="9227" max="9468" width="11.5546875" style="5"/>
    <col min="9469" max="9469" width="5.44140625" style="5" customWidth="1"/>
    <col min="9470" max="9470" width="57.33203125" style="5" customWidth="1"/>
    <col min="9471" max="9471" width="8.33203125" style="5" bestFit="1" customWidth="1"/>
    <col min="9472" max="9472" width="5.5546875" style="5" bestFit="1" customWidth="1"/>
    <col min="9473" max="9474" width="8.6640625" style="5" customWidth="1"/>
    <col min="9475" max="9475" width="10.5546875" style="5" bestFit="1" customWidth="1"/>
    <col min="9476" max="9476" width="12.109375" style="5" customWidth="1"/>
    <col min="9477" max="9477" width="13.44140625" style="5" customWidth="1"/>
    <col min="9478" max="9478" width="12.5546875" style="5" customWidth="1"/>
    <col min="9479" max="9479" width="12.6640625" style="5" customWidth="1"/>
    <col min="9480" max="9480" width="12.5546875" style="5" customWidth="1"/>
    <col min="9481" max="9481" width="13.109375" style="5" customWidth="1"/>
    <col min="9482" max="9482" width="8.88671875" style="5" customWidth="1"/>
    <col min="9483" max="9724" width="11.5546875" style="5"/>
    <col min="9725" max="9725" width="5.44140625" style="5" customWidth="1"/>
    <col min="9726" max="9726" width="57.33203125" style="5" customWidth="1"/>
    <col min="9727" max="9727" width="8.33203125" style="5" bestFit="1" customWidth="1"/>
    <col min="9728" max="9728" width="5.5546875" style="5" bestFit="1" customWidth="1"/>
    <col min="9729" max="9730" width="8.6640625" style="5" customWidth="1"/>
    <col min="9731" max="9731" width="10.5546875" style="5" bestFit="1" customWidth="1"/>
    <col min="9732" max="9732" width="12.109375" style="5" customWidth="1"/>
    <col min="9733" max="9733" width="13.44140625" style="5" customWidth="1"/>
    <col min="9734" max="9734" width="12.5546875" style="5" customWidth="1"/>
    <col min="9735" max="9735" width="12.6640625" style="5" customWidth="1"/>
    <col min="9736" max="9736" width="12.5546875" style="5" customWidth="1"/>
    <col min="9737" max="9737" width="13.109375" style="5" customWidth="1"/>
    <col min="9738" max="9738" width="8.88671875" style="5" customWidth="1"/>
    <col min="9739" max="9980" width="11.5546875" style="5"/>
    <col min="9981" max="9981" width="5.44140625" style="5" customWidth="1"/>
    <col min="9982" max="9982" width="57.33203125" style="5" customWidth="1"/>
    <col min="9983" max="9983" width="8.33203125" style="5" bestFit="1" customWidth="1"/>
    <col min="9984" max="9984" width="5.5546875" style="5" bestFit="1" customWidth="1"/>
    <col min="9985" max="9986" width="8.6640625" style="5" customWidth="1"/>
    <col min="9987" max="9987" width="10.5546875" style="5" bestFit="1" customWidth="1"/>
    <col min="9988" max="9988" width="12.109375" style="5" customWidth="1"/>
    <col min="9989" max="9989" width="13.44140625" style="5" customWidth="1"/>
    <col min="9990" max="9990" width="12.5546875" style="5" customWidth="1"/>
    <col min="9991" max="9991" width="12.6640625" style="5" customWidth="1"/>
    <col min="9992" max="9992" width="12.5546875" style="5" customWidth="1"/>
    <col min="9993" max="9993" width="13.109375" style="5" customWidth="1"/>
    <col min="9994" max="9994" width="8.88671875" style="5" customWidth="1"/>
    <col min="9995" max="10236" width="11.5546875" style="5"/>
    <col min="10237" max="10237" width="5.44140625" style="5" customWidth="1"/>
    <col min="10238" max="10238" width="57.33203125" style="5" customWidth="1"/>
    <col min="10239" max="10239" width="8.33203125" style="5" bestFit="1" customWidth="1"/>
    <col min="10240" max="10240" width="5.5546875" style="5" bestFit="1" customWidth="1"/>
    <col min="10241" max="10242" width="8.6640625" style="5" customWidth="1"/>
    <col min="10243" max="10243" width="10.5546875" style="5" bestFit="1" customWidth="1"/>
    <col min="10244" max="10244" width="12.109375" style="5" customWidth="1"/>
    <col min="10245" max="10245" width="13.44140625" style="5" customWidth="1"/>
    <col min="10246" max="10246" width="12.5546875" style="5" customWidth="1"/>
    <col min="10247" max="10247" width="12.6640625" style="5" customWidth="1"/>
    <col min="10248" max="10248" width="12.5546875" style="5" customWidth="1"/>
    <col min="10249" max="10249" width="13.109375" style="5" customWidth="1"/>
    <col min="10250" max="10250" width="8.88671875" style="5" customWidth="1"/>
    <col min="10251" max="10492" width="11.5546875" style="5"/>
    <col min="10493" max="10493" width="5.44140625" style="5" customWidth="1"/>
    <col min="10494" max="10494" width="57.33203125" style="5" customWidth="1"/>
    <col min="10495" max="10495" width="8.33203125" style="5" bestFit="1" customWidth="1"/>
    <col min="10496" max="10496" width="5.5546875" style="5" bestFit="1" customWidth="1"/>
    <col min="10497" max="10498" width="8.6640625" style="5" customWidth="1"/>
    <col min="10499" max="10499" width="10.5546875" style="5" bestFit="1" customWidth="1"/>
    <col min="10500" max="10500" width="12.109375" style="5" customWidth="1"/>
    <col min="10501" max="10501" width="13.44140625" style="5" customWidth="1"/>
    <col min="10502" max="10502" width="12.5546875" style="5" customWidth="1"/>
    <col min="10503" max="10503" width="12.6640625" style="5" customWidth="1"/>
    <col min="10504" max="10504" width="12.5546875" style="5" customWidth="1"/>
    <col min="10505" max="10505" width="13.109375" style="5" customWidth="1"/>
    <col min="10506" max="10506" width="8.88671875" style="5" customWidth="1"/>
    <col min="10507" max="10748" width="11.5546875" style="5"/>
    <col min="10749" max="10749" width="5.44140625" style="5" customWidth="1"/>
    <col min="10750" max="10750" width="57.33203125" style="5" customWidth="1"/>
    <col min="10751" max="10751" width="8.33203125" style="5" bestFit="1" customWidth="1"/>
    <col min="10752" max="10752" width="5.5546875" style="5" bestFit="1" customWidth="1"/>
    <col min="10753" max="10754" width="8.6640625" style="5" customWidth="1"/>
    <col min="10755" max="10755" width="10.5546875" style="5" bestFit="1" customWidth="1"/>
    <col min="10756" max="10756" width="12.109375" style="5" customWidth="1"/>
    <col min="10757" max="10757" width="13.44140625" style="5" customWidth="1"/>
    <col min="10758" max="10758" width="12.5546875" style="5" customWidth="1"/>
    <col min="10759" max="10759" width="12.6640625" style="5" customWidth="1"/>
    <col min="10760" max="10760" width="12.5546875" style="5" customWidth="1"/>
    <col min="10761" max="10761" width="13.109375" style="5" customWidth="1"/>
    <col min="10762" max="10762" width="8.88671875" style="5" customWidth="1"/>
    <col min="10763" max="11004" width="11.5546875" style="5"/>
    <col min="11005" max="11005" width="5.44140625" style="5" customWidth="1"/>
    <col min="11006" max="11006" width="57.33203125" style="5" customWidth="1"/>
    <col min="11007" max="11007" width="8.33203125" style="5" bestFit="1" customWidth="1"/>
    <col min="11008" max="11008" width="5.5546875" style="5" bestFit="1" customWidth="1"/>
    <col min="11009" max="11010" width="8.6640625" style="5" customWidth="1"/>
    <col min="11011" max="11011" width="10.5546875" style="5" bestFit="1" customWidth="1"/>
    <col min="11012" max="11012" width="12.109375" style="5" customWidth="1"/>
    <col min="11013" max="11013" width="13.44140625" style="5" customWidth="1"/>
    <col min="11014" max="11014" width="12.5546875" style="5" customWidth="1"/>
    <col min="11015" max="11015" width="12.6640625" style="5" customWidth="1"/>
    <col min="11016" max="11016" width="12.5546875" style="5" customWidth="1"/>
    <col min="11017" max="11017" width="13.109375" style="5" customWidth="1"/>
    <col min="11018" max="11018" width="8.88671875" style="5" customWidth="1"/>
    <col min="11019" max="11260" width="11.5546875" style="5"/>
    <col min="11261" max="11261" width="5.44140625" style="5" customWidth="1"/>
    <col min="11262" max="11262" width="57.33203125" style="5" customWidth="1"/>
    <col min="11263" max="11263" width="8.33203125" style="5" bestFit="1" customWidth="1"/>
    <col min="11264" max="11264" width="5.5546875" style="5" bestFit="1" customWidth="1"/>
    <col min="11265" max="11266" width="8.6640625" style="5" customWidth="1"/>
    <col min="11267" max="11267" width="10.5546875" style="5" bestFit="1" customWidth="1"/>
    <col min="11268" max="11268" width="12.109375" style="5" customWidth="1"/>
    <col min="11269" max="11269" width="13.44140625" style="5" customWidth="1"/>
    <col min="11270" max="11270" width="12.5546875" style="5" customWidth="1"/>
    <col min="11271" max="11271" width="12.6640625" style="5" customWidth="1"/>
    <col min="11272" max="11272" width="12.5546875" style="5" customWidth="1"/>
    <col min="11273" max="11273" width="13.109375" style="5" customWidth="1"/>
    <col min="11274" max="11274" width="8.88671875" style="5" customWidth="1"/>
    <col min="11275" max="11516" width="11.5546875" style="5"/>
    <col min="11517" max="11517" width="5.44140625" style="5" customWidth="1"/>
    <col min="11518" max="11518" width="57.33203125" style="5" customWidth="1"/>
    <col min="11519" max="11519" width="8.33203125" style="5" bestFit="1" customWidth="1"/>
    <col min="11520" max="11520" width="5.5546875" style="5" bestFit="1" customWidth="1"/>
    <col min="11521" max="11522" width="8.6640625" style="5" customWidth="1"/>
    <col min="11523" max="11523" width="10.5546875" style="5" bestFit="1" customWidth="1"/>
    <col min="11524" max="11524" width="12.109375" style="5" customWidth="1"/>
    <col min="11525" max="11525" width="13.44140625" style="5" customWidth="1"/>
    <col min="11526" max="11526" width="12.5546875" style="5" customWidth="1"/>
    <col min="11527" max="11527" width="12.6640625" style="5" customWidth="1"/>
    <col min="11528" max="11528" width="12.5546875" style="5" customWidth="1"/>
    <col min="11529" max="11529" width="13.109375" style="5" customWidth="1"/>
    <col min="11530" max="11530" width="8.88671875" style="5" customWidth="1"/>
    <col min="11531" max="11772" width="11.5546875" style="5"/>
    <col min="11773" max="11773" width="5.44140625" style="5" customWidth="1"/>
    <col min="11774" max="11774" width="57.33203125" style="5" customWidth="1"/>
    <col min="11775" max="11775" width="8.33203125" style="5" bestFit="1" customWidth="1"/>
    <col min="11776" max="11776" width="5.5546875" style="5" bestFit="1" customWidth="1"/>
    <col min="11777" max="11778" width="8.6640625" style="5" customWidth="1"/>
    <col min="11779" max="11779" width="10.5546875" style="5" bestFit="1" customWidth="1"/>
    <col min="11780" max="11780" width="12.109375" style="5" customWidth="1"/>
    <col min="11781" max="11781" width="13.44140625" style="5" customWidth="1"/>
    <col min="11782" max="11782" width="12.5546875" style="5" customWidth="1"/>
    <col min="11783" max="11783" width="12.6640625" style="5" customWidth="1"/>
    <col min="11784" max="11784" width="12.5546875" style="5" customWidth="1"/>
    <col min="11785" max="11785" width="13.109375" style="5" customWidth="1"/>
    <col min="11786" max="11786" width="8.88671875" style="5" customWidth="1"/>
    <col min="11787" max="12028" width="11.5546875" style="5"/>
    <col min="12029" max="12029" width="5.44140625" style="5" customWidth="1"/>
    <col min="12030" max="12030" width="57.33203125" style="5" customWidth="1"/>
    <col min="12031" max="12031" width="8.33203125" style="5" bestFit="1" customWidth="1"/>
    <col min="12032" max="12032" width="5.5546875" style="5" bestFit="1" customWidth="1"/>
    <col min="12033" max="12034" width="8.6640625" style="5" customWidth="1"/>
    <col min="12035" max="12035" width="10.5546875" style="5" bestFit="1" customWidth="1"/>
    <col min="12036" max="12036" width="12.109375" style="5" customWidth="1"/>
    <col min="12037" max="12037" width="13.44140625" style="5" customWidth="1"/>
    <col min="12038" max="12038" width="12.5546875" style="5" customWidth="1"/>
    <col min="12039" max="12039" width="12.6640625" style="5" customWidth="1"/>
    <col min="12040" max="12040" width="12.5546875" style="5" customWidth="1"/>
    <col min="12041" max="12041" width="13.109375" style="5" customWidth="1"/>
    <col min="12042" max="12042" width="8.88671875" style="5" customWidth="1"/>
    <col min="12043" max="12284" width="11.5546875" style="5"/>
    <col min="12285" max="12285" width="5.44140625" style="5" customWidth="1"/>
    <col min="12286" max="12286" width="57.33203125" style="5" customWidth="1"/>
    <col min="12287" max="12287" width="8.33203125" style="5" bestFit="1" customWidth="1"/>
    <col min="12288" max="12288" width="5.5546875" style="5" bestFit="1" customWidth="1"/>
    <col min="12289" max="12290" width="8.6640625" style="5" customWidth="1"/>
    <col min="12291" max="12291" width="10.5546875" style="5" bestFit="1" customWidth="1"/>
    <col min="12292" max="12292" width="12.109375" style="5" customWidth="1"/>
    <col min="12293" max="12293" width="13.44140625" style="5" customWidth="1"/>
    <col min="12294" max="12294" width="12.5546875" style="5" customWidth="1"/>
    <col min="12295" max="12295" width="12.6640625" style="5" customWidth="1"/>
    <col min="12296" max="12296" width="12.5546875" style="5" customWidth="1"/>
    <col min="12297" max="12297" width="13.109375" style="5" customWidth="1"/>
    <col min="12298" max="12298" width="8.88671875" style="5" customWidth="1"/>
    <col min="12299" max="12540" width="11.5546875" style="5"/>
    <col min="12541" max="12541" width="5.44140625" style="5" customWidth="1"/>
    <col min="12542" max="12542" width="57.33203125" style="5" customWidth="1"/>
    <col min="12543" max="12543" width="8.33203125" style="5" bestFit="1" customWidth="1"/>
    <col min="12544" max="12544" width="5.5546875" style="5" bestFit="1" customWidth="1"/>
    <col min="12545" max="12546" width="8.6640625" style="5" customWidth="1"/>
    <col min="12547" max="12547" width="10.5546875" style="5" bestFit="1" customWidth="1"/>
    <col min="12548" max="12548" width="12.109375" style="5" customWidth="1"/>
    <col min="12549" max="12549" width="13.44140625" style="5" customWidth="1"/>
    <col min="12550" max="12550" width="12.5546875" style="5" customWidth="1"/>
    <col min="12551" max="12551" width="12.6640625" style="5" customWidth="1"/>
    <col min="12552" max="12552" width="12.5546875" style="5" customWidth="1"/>
    <col min="12553" max="12553" width="13.109375" style="5" customWidth="1"/>
    <col min="12554" max="12554" width="8.88671875" style="5" customWidth="1"/>
    <col min="12555" max="12796" width="11.5546875" style="5"/>
    <col min="12797" max="12797" width="5.44140625" style="5" customWidth="1"/>
    <col min="12798" max="12798" width="57.33203125" style="5" customWidth="1"/>
    <col min="12799" max="12799" width="8.33203125" style="5" bestFit="1" customWidth="1"/>
    <col min="12800" max="12800" width="5.5546875" style="5" bestFit="1" customWidth="1"/>
    <col min="12801" max="12802" width="8.6640625" style="5" customWidth="1"/>
    <col min="12803" max="12803" width="10.5546875" style="5" bestFit="1" customWidth="1"/>
    <col min="12804" max="12804" width="12.109375" style="5" customWidth="1"/>
    <col min="12805" max="12805" width="13.44140625" style="5" customWidth="1"/>
    <col min="12806" max="12806" width="12.5546875" style="5" customWidth="1"/>
    <col min="12807" max="12807" width="12.6640625" style="5" customWidth="1"/>
    <col min="12808" max="12808" width="12.5546875" style="5" customWidth="1"/>
    <col min="12809" max="12809" width="13.109375" style="5" customWidth="1"/>
    <col min="12810" max="12810" width="8.88671875" style="5" customWidth="1"/>
    <col min="12811" max="13052" width="11.5546875" style="5"/>
    <col min="13053" max="13053" width="5.44140625" style="5" customWidth="1"/>
    <col min="13054" max="13054" width="57.33203125" style="5" customWidth="1"/>
    <col min="13055" max="13055" width="8.33203125" style="5" bestFit="1" customWidth="1"/>
    <col min="13056" max="13056" width="5.5546875" style="5" bestFit="1" customWidth="1"/>
    <col min="13057" max="13058" width="8.6640625" style="5" customWidth="1"/>
    <col min="13059" max="13059" width="10.5546875" style="5" bestFit="1" customWidth="1"/>
    <col min="13060" max="13060" width="12.109375" style="5" customWidth="1"/>
    <col min="13061" max="13061" width="13.44140625" style="5" customWidth="1"/>
    <col min="13062" max="13062" width="12.5546875" style="5" customWidth="1"/>
    <col min="13063" max="13063" width="12.6640625" style="5" customWidth="1"/>
    <col min="13064" max="13064" width="12.5546875" style="5" customWidth="1"/>
    <col min="13065" max="13065" width="13.109375" style="5" customWidth="1"/>
    <col min="13066" max="13066" width="8.88671875" style="5" customWidth="1"/>
    <col min="13067" max="13308" width="11.5546875" style="5"/>
    <col min="13309" max="13309" width="5.44140625" style="5" customWidth="1"/>
    <col min="13310" max="13310" width="57.33203125" style="5" customWidth="1"/>
    <col min="13311" max="13311" width="8.33203125" style="5" bestFit="1" customWidth="1"/>
    <col min="13312" max="13312" width="5.5546875" style="5" bestFit="1" customWidth="1"/>
    <col min="13313" max="13314" width="8.6640625" style="5" customWidth="1"/>
    <col min="13315" max="13315" width="10.5546875" style="5" bestFit="1" customWidth="1"/>
    <col min="13316" max="13316" width="12.109375" style="5" customWidth="1"/>
    <col min="13317" max="13317" width="13.44140625" style="5" customWidth="1"/>
    <col min="13318" max="13318" width="12.5546875" style="5" customWidth="1"/>
    <col min="13319" max="13319" width="12.6640625" style="5" customWidth="1"/>
    <col min="13320" max="13320" width="12.5546875" style="5" customWidth="1"/>
    <col min="13321" max="13321" width="13.109375" style="5" customWidth="1"/>
    <col min="13322" max="13322" width="8.88671875" style="5" customWidth="1"/>
    <col min="13323" max="13564" width="11.5546875" style="5"/>
    <col min="13565" max="13565" width="5.44140625" style="5" customWidth="1"/>
    <col min="13566" max="13566" width="57.33203125" style="5" customWidth="1"/>
    <col min="13567" max="13567" width="8.33203125" style="5" bestFit="1" customWidth="1"/>
    <col min="13568" max="13568" width="5.5546875" style="5" bestFit="1" customWidth="1"/>
    <col min="13569" max="13570" width="8.6640625" style="5" customWidth="1"/>
    <col min="13571" max="13571" width="10.5546875" style="5" bestFit="1" customWidth="1"/>
    <col min="13572" max="13572" width="12.109375" style="5" customWidth="1"/>
    <col min="13573" max="13573" width="13.44140625" style="5" customWidth="1"/>
    <col min="13574" max="13574" width="12.5546875" style="5" customWidth="1"/>
    <col min="13575" max="13575" width="12.6640625" style="5" customWidth="1"/>
    <col min="13576" max="13576" width="12.5546875" style="5" customWidth="1"/>
    <col min="13577" max="13577" width="13.109375" style="5" customWidth="1"/>
    <col min="13578" max="13578" width="8.88671875" style="5" customWidth="1"/>
    <col min="13579" max="13820" width="11.5546875" style="5"/>
    <col min="13821" max="13821" width="5.44140625" style="5" customWidth="1"/>
    <col min="13822" max="13822" width="57.33203125" style="5" customWidth="1"/>
    <col min="13823" max="13823" width="8.33203125" style="5" bestFit="1" customWidth="1"/>
    <col min="13824" max="13824" width="5.5546875" style="5" bestFit="1" customWidth="1"/>
    <col min="13825" max="13826" width="8.6640625" style="5" customWidth="1"/>
    <col min="13827" max="13827" width="10.5546875" style="5" bestFit="1" customWidth="1"/>
    <col min="13828" max="13828" width="12.109375" style="5" customWidth="1"/>
    <col min="13829" max="13829" width="13.44140625" style="5" customWidth="1"/>
    <col min="13830" max="13830" width="12.5546875" style="5" customWidth="1"/>
    <col min="13831" max="13831" width="12.6640625" style="5" customWidth="1"/>
    <col min="13832" max="13832" width="12.5546875" style="5" customWidth="1"/>
    <col min="13833" max="13833" width="13.109375" style="5" customWidth="1"/>
    <col min="13834" max="13834" width="8.88671875" style="5" customWidth="1"/>
    <col min="13835" max="14076" width="11.5546875" style="5"/>
    <col min="14077" max="14077" width="5.44140625" style="5" customWidth="1"/>
    <col min="14078" max="14078" width="57.33203125" style="5" customWidth="1"/>
    <col min="14079" max="14079" width="8.33203125" style="5" bestFit="1" customWidth="1"/>
    <col min="14080" max="14080" width="5.5546875" style="5" bestFit="1" customWidth="1"/>
    <col min="14081" max="14082" width="8.6640625" style="5" customWidth="1"/>
    <col min="14083" max="14083" width="10.5546875" style="5" bestFit="1" customWidth="1"/>
    <col min="14084" max="14084" width="12.109375" style="5" customWidth="1"/>
    <col min="14085" max="14085" width="13.44140625" style="5" customWidth="1"/>
    <col min="14086" max="14086" width="12.5546875" style="5" customWidth="1"/>
    <col min="14087" max="14087" width="12.6640625" style="5" customWidth="1"/>
    <col min="14088" max="14088" width="12.5546875" style="5" customWidth="1"/>
    <col min="14089" max="14089" width="13.109375" style="5" customWidth="1"/>
    <col min="14090" max="14090" width="8.88671875" style="5" customWidth="1"/>
    <col min="14091" max="14332" width="11.5546875" style="5"/>
    <col min="14333" max="14333" width="5.44140625" style="5" customWidth="1"/>
    <col min="14334" max="14334" width="57.33203125" style="5" customWidth="1"/>
    <col min="14335" max="14335" width="8.33203125" style="5" bestFit="1" customWidth="1"/>
    <col min="14336" max="14336" width="5.5546875" style="5" bestFit="1" customWidth="1"/>
    <col min="14337" max="14338" width="8.6640625" style="5" customWidth="1"/>
    <col min="14339" max="14339" width="10.5546875" style="5" bestFit="1" customWidth="1"/>
    <col min="14340" max="14340" width="12.109375" style="5" customWidth="1"/>
    <col min="14341" max="14341" width="13.44140625" style="5" customWidth="1"/>
    <col min="14342" max="14342" width="12.5546875" style="5" customWidth="1"/>
    <col min="14343" max="14343" width="12.6640625" style="5" customWidth="1"/>
    <col min="14344" max="14344" width="12.5546875" style="5" customWidth="1"/>
    <col min="14345" max="14345" width="13.109375" style="5" customWidth="1"/>
    <col min="14346" max="14346" width="8.88671875" style="5" customWidth="1"/>
    <col min="14347" max="14588" width="11.5546875" style="5"/>
    <col min="14589" max="14589" width="5.44140625" style="5" customWidth="1"/>
    <col min="14590" max="14590" width="57.33203125" style="5" customWidth="1"/>
    <col min="14591" max="14591" width="8.33203125" style="5" bestFit="1" customWidth="1"/>
    <col min="14592" max="14592" width="5.5546875" style="5" bestFit="1" customWidth="1"/>
    <col min="14593" max="14594" width="8.6640625" style="5" customWidth="1"/>
    <col min="14595" max="14595" width="10.5546875" style="5" bestFit="1" customWidth="1"/>
    <col min="14596" max="14596" width="12.109375" style="5" customWidth="1"/>
    <col min="14597" max="14597" width="13.44140625" style="5" customWidth="1"/>
    <col min="14598" max="14598" width="12.5546875" style="5" customWidth="1"/>
    <col min="14599" max="14599" width="12.6640625" style="5" customWidth="1"/>
    <col min="14600" max="14600" width="12.5546875" style="5" customWidth="1"/>
    <col min="14601" max="14601" width="13.109375" style="5" customWidth="1"/>
    <col min="14602" max="14602" width="8.88671875" style="5" customWidth="1"/>
    <col min="14603" max="14844" width="11.5546875" style="5"/>
    <col min="14845" max="14845" width="5.44140625" style="5" customWidth="1"/>
    <col min="14846" max="14846" width="57.33203125" style="5" customWidth="1"/>
    <col min="14847" max="14847" width="8.33203125" style="5" bestFit="1" customWidth="1"/>
    <col min="14848" max="14848" width="5.5546875" style="5" bestFit="1" customWidth="1"/>
    <col min="14849" max="14850" width="8.6640625" style="5" customWidth="1"/>
    <col min="14851" max="14851" width="10.5546875" style="5" bestFit="1" customWidth="1"/>
    <col min="14852" max="14852" width="12.109375" style="5" customWidth="1"/>
    <col min="14853" max="14853" width="13.44140625" style="5" customWidth="1"/>
    <col min="14854" max="14854" width="12.5546875" style="5" customWidth="1"/>
    <col min="14855" max="14855" width="12.6640625" style="5" customWidth="1"/>
    <col min="14856" max="14856" width="12.5546875" style="5" customWidth="1"/>
    <col min="14857" max="14857" width="13.109375" style="5" customWidth="1"/>
    <col min="14858" max="14858" width="8.88671875" style="5" customWidth="1"/>
    <col min="14859" max="15100" width="11.5546875" style="5"/>
    <col min="15101" max="15101" width="5.44140625" style="5" customWidth="1"/>
    <col min="15102" max="15102" width="57.33203125" style="5" customWidth="1"/>
    <col min="15103" max="15103" width="8.33203125" style="5" bestFit="1" customWidth="1"/>
    <col min="15104" max="15104" width="5.5546875" style="5" bestFit="1" customWidth="1"/>
    <col min="15105" max="15106" width="8.6640625" style="5" customWidth="1"/>
    <col min="15107" max="15107" width="10.5546875" style="5" bestFit="1" customWidth="1"/>
    <col min="15108" max="15108" width="12.109375" style="5" customWidth="1"/>
    <col min="15109" max="15109" width="13.44140625" style="5" customWidth="1"/>
    <col min="15110" max="15110" width="12.5546875" style="5" customWidth="1"/>
    <col min="15111" max="15111" width="12.6640625" style="5" customWidth="1"/>
    <col min="15112" max="15112" width="12.5546875" style="5" customWidth="1"/>
    <col min="15113" max="15113" width="13.109375" style="5" customWidth="1"/>
    <col min="15114" max="15114" width="8.88671875" style="5" customWidth="1"/>
    <col min="15115" max="15356" width="11.5546875" style="5"/>
    <col min="15357" max="15357" width="5.44140625" style="5" customWidth="1"/>
    <col min="15358" max="15358" width="57.33203125" style="5" customWidth="1"/>
    <col min="15359" max="15359" width="8.33203125" style="5" bestFit="1" customWidth="1"/>
    <col min="15360" max="15360" width="5.5546875" style="5" bestFit="1" customWidth="1"/>
    <col min="15361" max="15362" width="8.6640625" style="5" customWidth="1"/>
    <col min="15363" max="15363" width="10.5546875" style="5" bestFit="1" customWidth="1"/>
    <col min="15364" max="15364" width="12.109375" style="5" customWidth="1"/>
    <col min="15365" max="15365" width="13.44140625" style="5" customWidth="1"/>
    <col min="15366" max="15366" width="12.5546875" style="5" customWidth="1"/>
    <col min="15367" max="15367" width="12.6640625" style="5" customWidth="1"/>
    <col min="15368" max="15368" width="12.5546875" style="5" customWidth="1"/>
    <col min="15369" max="15369" width="13.109375" style="5" customWidth="1"/>
    <col min="15370" max="15370" width="8.88671875" style="5" customWidth="1"/>
    <col min="15371" max="15612" width="11.5546875" style="5"/>
    <col min="15613" max="15613" width="5.44140625" style="5" customWidth="1"/>
    <col min="15614" max="15614" width="57.33203125" style="5" customWidth="1"/>
    <col min="15615" max="15615" width="8.33203125" style="5" bestFit="1" customWidth="1"/>
    <col min="15616" max="15616" width="5.5546875" style="5" bestFit="1" customWidth="1"/>
    <col min="15617" max="15618" width="8.6640625" style="5" customWidth="1"/>
    <col min="15619" max="15619" width="10.5546875" style="5" bestFit="1" customWidth="1"/>
    <col min="15620" max="15620" width="12.109375" style="5" customWidth="1"/>
    <col min="15621" max="15621" width="13.44140625" style="5" customWidth="1"/>
    <col min="15622" max="15622" width="12.5546875" style="5" customWidth="1"/>
    <col min="15623" max="15623" width="12.6640625" style="5" customWidth="1"/>
    <col min="15624" max="15624" width="12.5546875" style="5" customWidth="1"/>
    <col min="15625" max="15625" width="13.109375" style="5" customWidth="1"/>
    <col min="15626" max="15626" width="8.88671875" style="5" customWidth="1"/>
    <col min="15627" max="15868" width="11.5546875" style="5"/>
    <col min="15869" max="15869" width="5.44140625" style="5" customWidth="1"/>
    <col min="15870" max="15870" width="57.33203125" style="5" customWidth="1"/>
    <col min="15871" max="15871" width="8.33203125" style="5" bestFit="1" customWidth="1"/>
    <col min="15872" max="15872" width="5.5546875" style="5" bestFit="1" customWidth="1"/>
    <col min="15873" max="15874" width="8.6640625" style="5" customWidth="1"/>
    <col min="15875" max="15875" width="10.5546875" style="5" bestFit="1" customWidth="1"/>
    <col min="15876" max="15876" width="12.109375" style="5" customWidth="1"/>
    <col min="15877" max="15877" width="13.44140625" style="5" customWidth="1"/>
    <col min="15878" max="15878" width="12.5546875" style="5" customWidth="1"/>
    <col min="15879" max="15879" width="12.6640625" style="5" customWidth="1"/>
    <col min="15880" max="15880" width="12.5546875" style="5" customWidth="1"/>
    <col min="15881" max="15881" width="13.109375" style="5" customWidth="1"/>
    <col min="15882" max="15882" width="8.88671875" style="5" customWidth="1"/>
    <col min="15883" max="16124" width="11.5546875" style="5"/>
    <col min="16125" max="16125" width="5.44140625" style="5" customWidth="1"/>
    <col min="16126" max="16126" width="57.33203125" style="5" customWidth="1"/>
    <col min="16127" max="16127" width="8.33203125" style="5" bestFit="1" customWidth="1"/>
    <col min="16128" max="16128" width="5.5546875" style="5" bestFit="1" customWidth="1"/>
    <col min="16129" max="16130" width="8.6640625" style="5" customWidth="1"/>
    <col min="16131" max="16131" width="10.5546875" style="5" bestFit="1" customWidth="1"/>
    <col min="16132" max="16132" width="12.109375" style="5" customWidth="1"/>
    <col min="16133" max="16133" width="13.44140625" style="5" customWidth="1"/>
    <col min="16134" max="16134" width="12.5546875" style="5" customWidth="1"/>
    <col min="16135" max="16135" width="12.6640625" style="5" customWidth="1"/>
    <col min="16136" max="16136" width="12.5546875" style="5" customWidth="1"/>
    <col min="16137" max="16137" width="13.109375" style="5" customWidth="1"/>
    <col min="16138" max="16138" width="8.88671875" style="5" customWidth="1"/>
    <col min="16139" max="16384" width="11.5546875" style="5"/>
  </cols>
  <sheetData>
    <row r="1" spans="1:5" s="2" customFormat="1" ht="13.2" x14ac:dyDescent="0.25">
      <c r="A1" s="68" t="s">
        <v>0</v>
      </c>
      <c r="B1" s="68"/>
      <c r="C1" s="37"/>
      <c r="D1" s="65"/>
      <c r="E1" s="66"/>
    </row>
    <row r="2" spans="1:5" s="2" customFormat="1" ht="13.2" x14ac:dyDescent="0.25">
      <c r="A2" s="68" t="str">
        <f>'[1]mem calc'!A2:D2</f>
        <v>PREFEITURA MUNICIPAL DE ITAPOROROCA</v>
      </c>
      <c r="B2" s="68"/>
      <c r="C2" s="37"/>
      <c r="D2" s="65"/>
      <c r="E2" s="66"/>
    </row>
    <row r="3" spans="1:5" s="2" customFormat="1" ht="27" customHeight="1" x14ac:dyDescent="0.25">
      <c r="A3" s="70" t="s">
        <v>31</v>
      </c>
      <c r="B3" s="70"/>
      <c r="C3" s="70"/>
      <c r="D3" s="70"/>
      <c r="E3" s="66"/>
    </row>
    <row r="4" spans="1:5" s="2" customFormat="1" ht="13.2" x14ac:dyDescent="0.25">
      <c r="A4" s="68" t="s">
        <v>32</v>
      </c>
      <c r="B4" s="68"/>
      <c r="C4" s="68"/>
      <c r="D4" s="68"/>
      <c r="E4" s="66"/>
    </row>
    <row r="5" spans="1:5" s="2" customFormat="1" ht="13.2" x14ac:dyDescent="0.25">
      <c r="A5" s="26"/>
      <c r="B5" s="26"/>
      <c r="C5" s="26"/>
      <c r="D5" s="26"/>
      <c r="E5" s="66"/>
    </row>
    <row r="6" spans="1:5" s="2" customFormat="1" ht="13.2" x14ac:dyDescent="0.25">
      <c r="A6" s="3"/>
      <c r="D6" s="1"/>
      <c r="E6" s="66"/>
    </row>
    <row r="7" spans="1:5" s="2" customFormat="1" ht="15" customHeight="1" x14ac:dyDescent="0.3">
      <c r="A7" s="69" t="s">
        <v>10</v>
      </c>
      <c r="B7" s="69"/>
      <c r="C7" s="69"/>
      <c r="D7" s="69"/>
      <c r="E7" s="66"/>
    </row>
    <row r="8" spans="1:5" s="2" customFormat="1" ht="15" customHeight="1" x14ac:dyDescent="0.3">
      <c r="A8" s="27"/>
      <c r="B8" s="27"/>
      <c r="C8" s="27"/>
      <c r="D8" s="27"/>
      <c r="E8" s="66"/>
    </row>
    <row r="9" spans="1:5" ht="12" x14ac:dyDescent="0.25">
      <c r="D9" s="6"/>
    </row>
    <row r="10" spans="1:5" ht="12" x14ac:dyDescent="0.2">
      <c r="A10" s="7" t="s">
        <v>1</v>
      </c>
      <c r="B10" s="8" t="s">
        <v>30</v>
      </c>
      <c r="C10" s="8" t="s">
        <v>22</v>
      </c>
      <c r="D10" s="9" t="s">
        <v>8</v>
      </c>
    </row>
    <row r="11" spans="1:5" ht="10.199999999999999" customHeight="1" x14ac:dyDescent="0.2">
      <c r="A11" s="7"/>
      <c r="B11" s="8"/>
      <c r="C11" s="8"/>
      <c r="D11" s="9"/>
    </row>
    <row r="12" spans="1:5" x14ac:dyDescent="0.2">
      <c r="A12" s="23" t="s">
        <v>9</v>
      </c>
      <c r="B12" s="28" t="s">
        <v>21</v>
      </c>
      <c r="C12" s="29">
        <v>1</v>
      </c>
      <c r="D12" s="33">
        <f>[2]Plan1!$G$15</f>
        <v>44440.57</v>
      </c>
      <c r="E12" s="67" t="s">
        <v>33</v>
      </c>
    </row>
    <row r="13" spans="1:5" ht="12" x14ac:dyDescent="0.2">
      <c r="A13" s="7"/>
      <c r="B13" s="8"/>
      <c r="C13" s="30"/>
      <c r="D13" s="9"/>
    </row>
    <row r="14" spans="1:5" x14ac:dyDescent="0.2">
      <c r="A14" s="23" t="s">
        <v>3</v>
      </c>
      <c r="B14" s="24" t="s">
        <v>23</v>
      </c>
      <c r="C14" s="32">
        <v>1</v>
      </c>
      <c r="D14" s="25">
        <v>126261.6</v>
      </c>
      <c r="E14" s="67" t="s">
        <v>33</v>
      </c>
    </row>
    <row r="15" spans="1:5" x14ac:dyDescent="0.2">
      <c r="A15" s="23"/>
      <c r="B15" s="24"/>
      <c r="C15" s="32"/>
      <c r="D15" s="25"/>
    </row>
    <row r="16" spans="1:5" ht="13.5" customHeight="1" x14ac:dyDescent="0.2">
      <c r="A16" s="23" t="s">
        <v>4</v>
      </c>
      <c r="B16" s="24" t="s">
        <v>24</v>
      </c>
      <c r="C16" s="32">
        <v>2</v>
      </c>
      <c r="D16" s="35">
        <v>457918.51</v>
      </c>
      <c r="E16" s="67" t="s">
        <v>33</v>
      </c>
    </row>
    <row r="17" spans="1:5" ht="12" x14ac:dyDescent="0.25">
      <c r="A17" s="23"/>
      <c r="B17" s="21"/>
      <c r="C17" s="31"/>
      <c r="D17" s="22"/>
    </row>
    <row r="18" spans="1:5" x14ac:dyDescent="0.2">
      <c r="A18" s="23" t="s">
        <v>5</v>
      </c>
      <c r="B18" s="24" t="s">
        <v>25</v>
      </c>
      <c r="C18" s="32">
        <v>1</v>
      </c>
      <c r="D18" s="25">
        <v>178316.1</v>
      </c>
      <c r="E18" s="67" t="s">
        <v>33</v>
      </c>
    </row>
    <row r="19" spans="1:5" x14ac:dyDescent="0.2">
      <c r="A19" s="23"/>
      <c r="B19" s="24"/>
      <c r="C19" s="32"/>
      <c r="D19" s="25"/>
    </row>
    <row r="20" spans="1:5" x14ac:dyDescent="0.2">
      <c r="A20" s="23" t="s">
        <v>6</v>
      </c>
      <c r="B20" s="24" t="s">
        <v>26</v>
      </c>
      <c r="C20" s="32">
        <v>3</v>
      </c>
      <c r="D20" s="25">
        <v>21872.65</v>
      </c>
      <c r="E20" s="67" t="s">
        <v>33</v>
      </c>
    </row>
    <row r="21" spans="1:5" x14ac:dyDescent="0.2">
      <c r="A21" s="23"/>
      <c r="B21" s="24"/>
      <c r="C21" s="32"/>
      <c r="D21" s="25"/>
    </row>
    <row r="22" spans="1:5" x14ac:dyDescent="0.2">
      <c r="A22" s="23" t="s">
        <v>15</v>
      </c>
      <c r="B22" s="24" t="s">
        <v>27</v>
      </c>
      <c r="C22" s="32">
        <v>1</v>
      </c>
      <c r="D22" s="36">
        <v>97654.2</v>
      </c>
      <c r="E22" s="67" t="s">
        <v>33</v>
      </c>
    </row>
    <row r="23" spans="1:5" x14ac:dyDescent="0.2">
      <c r="A23" s="23"/>
      <c r="B23" s="24"/>
      <c r="C23" s="32"/>
      <c r="D23" s="25"/>
    </row>
    <row r="24" spans="1:5" x14ac:dyDescent="0.2">
      <c r="A24" s="23" t="s">
        <v>17</v>
      </c>
      <c r="B24" s="24" t="s">
        <v>16</v>
      </c>
      <c r="C24" s="32">
        <v>1</v>
      </c>
      <c r="D24" s="34">
        <v>63727.57</v>
      </c>
      <c r="E24" s="67" t="s">
        <v>33</v>
      </c>
    </row>
    <row r="25" spans="1:5" x14ac:dyDescent="0.2">
      <c r="A25" s="23"/>
      <c r="B25" s="24"/>
      <c r="C25" s="32"/>
      <c r="D25" s="25"/>
    </row>
    <row r="26" spans="1:5" x14ac:dyDescent="0.2">
      <c r="A26" s="23" t="s">
        <v>19</v>
      </c>
      <c r="B26" s="24" t="s">
        <v>18</v>
      </c>
      <c r="C26" s="32">
        <v>1</v>
      </c>
      <c r="D26" s="34">
        <f>[2]Plan1!$G$25</f>
        <v>24000.579999999998</v>
      </c>
      <c r="E26" s="67" t="s">
        <v>33</v>
      </c>
    </row>
    <row r="27" spans="1:5" x14ac:dyDescent="0.2">
      <c r="A27" s="23"/>
      <c r="B27" s="24"/>
      <c r="C27" s="32"/>
      <c r="D27" s="25"/>
    </row>
    <row r="28" spans="1:5" x14ac:dyDescent="0.2">
      <c r="A28" s="23" t="s">
        <v>29</v>
      </c>
      <c r="B28" s="24" t="s">
        <v>20</v>
      </c>
      <c r="C28" s="32">
        <v>1</v>
      </c>
      <c r="D28" s="25">
        <v>7800</v>
      </c>
    </row>
    <row r="29" spans="1:5" s="11" customFormat="1" ht="12" x14ac:dyDescent="0.25">
      <c r="A29" s="12"/>
      <c r="B29" s="13" t="s">
        <v>7</v>
      </c>
      <c r="C29" s="14"/>
      <c r="D29" s="14">
        <f>SUM(D12:D28)</f>
        <v>1021991.7799999999</v>
      </c>
    </row>
    <row r="30" spans="1:5" ht="13.95" customHeight="1" x14ac:dyDescent="0.2">
      <c r="A30" s="15"/>
      <c r="B30" s="16"/>
      <c r="C30" s="16"/>
      <c r="D30" s="17"/>
    </row>
    <row r="31" spans="1:5" ht="12" x14ac:dyDescent="0.25">
      <c r="A31" s="18"/>
      <c r="B31" s="10"/>
      <c r="C31" s="10"/>
    </row>
    <row r="32" spans="1:5" ht="12" x14ac:dyDescent="0.2">
      <c r="A32" s="18"/>
    </row>
  </sheetData>
  <mergeCells count="5">
    <mergeCell ref="A1:B1"/>
    <mergeCell ref="A2:B2"/>
    <mergeCell ref="A7:D7"/>
    <mergeCell ref="A3:D3"/>
    <mergeCell ref="A4:D4"/>
  </mergeCells>
  <printOptions horizontalCentered="1"/>
  <pageMargins left="0.9055118110236221" right="0.9055118110236221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2"/>
  <sheetViews>
    <sheetView tabSelected="1" zoomScale="82" zoomScaleNormal="82" workbookViewId="0">
      <selection activeCell="N36" sqref="N36"/>
    </sheetView>
  </sheetViews>
  <sheetFormatPr defaultColWidth="8.44140625" defaultRowHeight="13.2" x14ac:dyDescent="0.25"/>
  <cols>
    <col min="1" max="1" width="2.5546875" style="41" customWidth="1"/>
    <col min="2" max="2" width="6.6640625" style="41" customWidth="1"/>
    <col min="3" max="3" width="35.6640625" style="41" customWidth="1"/>
    <col min="4" max="4" width="12.109375" style="41" customWidth="1"/>
    <col min="5" max="11" width="10.6640625" style="41" customWidth="1"/>
    <col min="12" max="12" width="17.5546875" style="41" customWidth="1"/>
    <col min="13" max="13" width="3" style="41" customWidth="1"/>
    <col min="14" max="252" width="8.44140625" style="41"/>
    <col min="253" max="253" width="2.5546875" style="41" customWidth="1"/>
    <col min="254" max="254" width="11.33203125" style="41" customWidth="1"/>
    <col min="255" max="255" width="37.33203125" style="41" customWidth="1"/>
    <col min="256" max="256" width="14.5546875" style="41" customWidth="1"/>
    <col min="257" max="257" width="18.44140625" style="41" customWidth="1"/>
    <col min="258" max="259" width="19.6640625" style="41" customWidth="1"/>
    <col min="260" max="260" width="19.44140625" style="41" customWidth="1"/>
    <col min="261" max="261" width="19.5546875" style="41" customWidth="1"/>
    <col min="262" max="262" width="19.88671875" style="41" customWidth="1"/>
    <col min="263" max="263" width="21.109375" style="41" customWidth="1"/>
    <col min="264" max="264" width="17.5546875" style="41" customWidth="1"/>
    <col min="265" max="265" width="3" style="41" customWidth="1"/>
    <col min="266" max="508" width="8.44140625" style="41"/>
    <col min="509" max="509" width="2.5546875" style="41" customWidth="1"/>
    <col min="510" max="510" width="11.33203125" style="41" customWidth="1"/>
    <col min="511" max="511" width="37.33203125" style="41" customWidth="1"/>
    <col min="512" max="512" width="14.5546875" style="41" customWidth="1"/>
    <col min="513" max="513" width="18.44140625" style="41" customWidth="1"/>
    <col min="514" max="515" width="19.6640625" style="41" customWidth="1"/>
    <col min="516" max="516" width="19.44140625" style="41" customWidth="1"/>
    <col min="517" max="517" width="19.5546875" style="41" customWidth="1"/>
    <col min="518" max="518" width="19.88671875" style="41" customWidth="1"/>
    <col min="519" max="519" width="21.109375" style="41" customWidth="1"/>
    <col min="520" max="520" width="17.5546875" style="41" customWidth="1"/>
    <col min="521" max="521" width="3" style="41" customWidth="1"/>
    <col min="522" max="764" width="8.44140625" style="41"/>
    <col min="765" max="765" width="2.5546875" style="41" customWidth="1"/>
    <col min="766" max="766" width="11.33203125" style="41" customWidth="1"/>
    <col min="767" max="767" width="37.33203125" style="41" customWidth="1"/>
    <col min="768" max="768" width="14.5546875" style="41" customWidth="1"/>
    <col min="769" max="769" width="18.44140625" style="41" customWidth="1"/>
    <col min="770" max="771" width="19.6640625" style="41" customWidth="1"/>
    <col min="772" max="772" width="19.44140625" style="41" customWidth="1"/>
    <col min="773" max="773" width="19.5546875" style="41" customWidth="1"/>
    <col min="774" max="774" width="19.88671875" style="41" customWidth="1"/>
    <col min="775" max="775" width="21.109375" style="41" customWidth="1"/>
    <col min="776" max="776" width="17.5546875" style="41" customWidth="1"/>
    <col min="777" max="777" width="3" style="41" customWidth="1"/>
    <col min="778" max="1020" width="8.44140625" style="41"/>
    <col min="1021" max="1021" width="2.5546875" style="41" customWidth="1"/>
    <col min="1022" max="1022" width="11.33203125" style="41" customWidth="1"/>
    <col min="1023" max="1023" width="37.33203125" style="41" customWidth="1"/>
    <col min="1024" max="1024" width="14.5546875" style="41" customWidth="1"/>
    <col min="1025" max="1025" width="18.44140625" style="41" customWidth="1"/>
    <col min="1026" max="1027" width="19.6640625" style="41" customWidth="1"/>
    <col min="1028" max="1028" width="19.44140625" style="41" customWidth="1"/>
    <col min="1029" max="1029" width="19.5546875" style="41" customWidth="1"/>
    <col min="1030" max="1030" width="19.88671875" style="41" customWidth="1"/>
    <col min="1031" max="1031" width="21.109375" style="41" customWidth="1"/>
    <col min="1032" max="1032" width="17.5546875" style="41" customWidth="1"/>
    <col min="1033" max="1033" width="3" style="41" customWidth="1"/>
    <col min="1034" max="1276" width="8.44140625" style="41"/>
    <col min="1277" max="1277" width="2.5546875" style="41" customWidth="1"/>
    <col min="1278" max="1278" width="11.33203125" style="41" customWidth="1"/>
    <col min="1279" max="1279" width="37.33203125" style="41" customWidth="1"/>
    <col min="1280" max="1280" width="14.5546875" style="41" customWidth="1"/>
    <col min="1281" max="1281" width="18.44140625" style="41" customWidth="1"/>
    <col min="1282" max="1283" width="19.6640625" style="41" customWidth="1"/>
    <col min="1284" max="1284" width="19.44140625" style="41" customWidth="1"/>
    <col min="1285" max="1285" width="19.5546875" style="41" customWidth="1"/>
    <col min="1286" max="1286" width="19.88671875" style="41" customWidth="1"/>
    <col min="1287" max="1287" width="21.109375" style="41" customWidth="1"/>
    <col min="1288" max="1288" width="17.5546875" style="41" customWidth="1"/>
    <col min="1289" max="1289" width="3" style="41" customWidth="1"/>
    <col min="1290" max="1532" width="8.44140625" style="41"/>
    <col min="1533" max="1533" width="2.5546875" style="41" customWidth="1"/>
    <col min="1534" max="1534" width="11.33203125" style="41" customWidth="1"/>
    <col min="1535" max="1535" width="37.33203125" style="41" customWidth="1"/>
    <col min="1536" max="1536" width="14.5546875" style="41" customWidth="1"/>
    <col min="1537" max="1537" width="18.44140625" style="41" customWidth="1"/>
    <col min="1538" max="1539" width="19.6640625" style="41" customWidth="1"/>
    <col min="1540" max="1540" width="19.44140625" style="41" customWidth="1"/>
    <col min="1541" max="1541" width="19.5546875" style="41" customWidth="1"/>
    <col min="1542" max="1542" width="19.88671875" style="41" customWidth="1"/>
    <col min="1543" max="1543" width="21.109375" style="41" customWidth="1"/>
    <col min="1544" max="1544" width="17.5546875" style="41" customWidth="1"/>
    <col min="1545" max="1545" width="3" style="41" customWidth="1"/>
    <col min="1546" max="1788" width="8.44140625" style="41"/>
    <col min="1789" max="1789" width="2.5546875" style="41" customWidth="1"/>
    <col min="1790" max="1790" width="11.33203125" style="41" customWidth="1"/>
    <col min="1791" max="1791" width="37.33203125" style="41" customWidth="1"/>
    <col min="1792" max="1792" width="14.5546875" style="41" customWidth="1"/>
    <col min="1793" max="1793" width="18.44140625" style="41" customWidth="1"/>
    <col min="1794" max="1795" width="19.6640625" style="41" customWidth="1"/>
    <col min="1796" max="1796" width="19.44140625" style="41" customWidth="1"/>
    <col min="1797" max="1797" width="19.5546875" style="41" customWidth="1"/>
    <col min="1798" max="1798" width="19.88671875" style="41" customWidth="1"/>
    <col min="1799" max="1799" width="21.109375" style="41" customWidth="1"/>
    <col min="1800" max="1800" width="17.5546875" style="41" customWidth="1"/>
    <col min="1801" max="1801" width="3" style="41" customWidth="1"/>
    <col min="1802" max="2044" width="8.44140625" style="41"/>
    <col min="2045" max="2045" width="2.5546875" style="41" customWidth="1"/>
    <col min="2046" max="2046" width="11.33203125" style="41" customWidth="1"/>
    <col min="2047" max="2047" width="37.33203125" style="41" customWidth="1"/>
    <col min="2048" max="2048" width="14.5546875" style="41" customWidth="1"/>
    <col min="2049" max="2049" width="18.44140625" style="41" customWidth="1"/>
    <col min="2050" max="2051" width="19.6640625" style="41" customWidth="1"/>
    <col min="2052" max="2052" width="19.44140625" style="41" customWidth="1"/>
    <col min="2053" max="2053" width="19.5546875" style="41" customWidth="1"/>
    <col min="2054" max="2054" width="19.88671875" style="41" customWidth="1"/>
    <col min="2055" max="2055" width="21.109375" style="41" customWidth="1"/>
    <col min="2056" max="2056" width="17.5546875" style="41" customWidth="1"/>
    <col min="2057" max="2057" width="3" style="41" customWidth="1"/>
    <col min="2058" max="2300" width="8.44140625" style="41"/>
    <col min="2301" max="2301" width="2.5546875" style="41" customWidth="1"/>
    <col min="2302" max="2302" width="11.33203125" style="41" customWidth="1"/>
    <col min="2303" max="2303" width="37.33203125" style="41" customWidth="1"/>
    <col min="2304" max="2304" width="14.5546875" style="41" customWidth="1"/>
    <col min="2305" max="2305" width="18.44140625" style="41" customWidth="1"/>
    <col min="2306" max="2307" width="19.6640625" style="41" customWidth="1"/>
    <col min="2308" max="2308" width="19.44140625" style="41" customWidth="1"/>
    <col min="2309" max="2309" width="19.5546875" style="41" customWidth="1"/>
    <col min="2310" max="2310" width="19.88671875" style="41" customWidth="1"/>
    <col min="2311" max="2311" width="21.109375" style="41" customWidth="1"/>
    <col min="2312" max="2312" width="17.5546875" style="41" customWidth="1"/>
    <col min="2313" max="2313" width="3" style="41" customWidth="1"/>
    <col min="2314" max="2556" width="8.44140625" style="41"/>
    <col min="2557" max="2557" width="2.5546875" style="41" customWidth="1"/>
    <col min="2558" max="2558" width="11.33203125" style="41" customWidth="1"/>
    <col min="2559" max="2559" width="37.33203125" style="41" customWidth="1"/>
    <col min="2560" max="2560" width="14.5546875" style="41" customWidth="1"/>
    <col min="2561" max="2561" width="18.44140625" style="41" customWidth="1"/>
    <col min="2562" max="2563" width="19.6640625" style="41" customWidth="1"/>
    <col min="2564" max="2564" width="19.44140625" style="41" customWidth="1"/>
    <col min="2565" max="2565" width="19.5546875" style="41" customWidth="1"/>
    <col min="2566" max="2566" width="19.88671875" style="41" customWidth="1"/>
    <col min="2567" max="2567" width="21.109375" style="41" customWidth="1"/>
    <col min="2568" max="2568" width="17.5546875" style="41" customWidth="1"/>
    <col min="2569" max="2569" width="3" style="41" customWidth="1"/>
    <col min="2570" max="2812" width="8.44140625" style="41"/>
    <col min="2813" max="2813" width="2.5546875" style="41" customWidth="1"/>
    <col min="2814" max="2814" width="11.33203125" style="41" customWidth="1"/>
    <col min="2815" max="2815" width="37.33203125" style="41" customWidth="1"/>
    <col min="2816" max="2816" width="14.5546875" style="41" customWidth="1"/>
    <col min="2817" max="2817" width="18.44140625" style="41" customWidth="1"/>
    <col min="2818" max="2819" width="19.6640625" style="41" customWidth="1"/>
    <col min="2820" max="2820" width="19.44140625" style="41" customWidth="1"/>
    <col min="2821" max="2821" width="19.5546875" style="41" customWidth="1"/>
    <col min="2822" max="2822" width="19.88671875" style="41" customWidth="1"/>
    <col min="2823" max="2823" width="21.109375" style="41" customWidth="1"/>
    <col min="2824" max="2824" width="17.5546875" style="41" customWidth="1"/>
    <col min="2825" max="2825" width="3" style="41" customWidth="1"/>
    <col min="2826" max="3068" width="8.44140625" style="41"/>
    <col min="3069" max="3069" width="2.5546875" style="41" customWidth="1"/>
    <col min="3070" max="3070" width="11.33203125" style="41" customWidth="1"/>
    <col min="3071" max="3071" width="37.33203125" style="41" customWidth="1"/>
    <col min="3072" max="3072" width="14.5546875" style="41" customWidth="1"/>
    <col min="3073" max="3073" width="18.44140625" style="41" customWidth="1"/>
    <col min="3074" max="3075" width="19.6640625" style="41" customWidth="1"/>
    <col min="3076" max="3076" width="19.44140625" style="41" customWidth="1"/>
    <col min="3077" max="3077" width="19.5546875" style="41" customWidth="1"/>
    <col min="3078" max="3078" width="19.88671875" style="41" customWidth="1"/>
    <col min="3079" max="3079" width="21.109375" style="41" customWidth="1"/>
    <col min="3080" max="3080" width="17.5546875" style="41" customWidth="1"/>
    <col min="3081" max="3081" width="3" style="41" customWidth="1"/>
    <col min="3082" max="3324" width="8.44140625" style="41"/>
    <col min="3325" max="3325" width="2.5546875" style="41" customWidth="1"/>
    <col min="3326" max="3326" width="11.33203125" style="41" customWidth="1"/>
    <col min="3327" max="3327" width="37.33203125" style="41" customWidth="1"/>
    <col min="3328" max="3328" width="14.5546875" style="41" customWidth="1"/>
    <col min="3329" max="3329" width="18.44140625" style="41" customWidth="1"/>
    <col min="3330" max="3331" width="19.6640625" style="41" customWidth="1"/>
    <col min="3332" max="3332" width="19.44140625" style="41" customWidth="1"/>
    <col min="3333" max="3333" width="19.5546875" style="41" customWidth="1"/>
    <col min="3334" max="3334" width="19.88671875" style="41" customWidth="1"/>
    <col min="3335" max="3335" width="21.109375" style="41" customWidth="1"/>
    <col min="3336" max="3336" width="17.5546875" style="41" customWidth="1"/>
    <col min="3337" max="3337" width="3" style="41" customWidth="1"/>
    <col min="3338" max="3580" width="8.44140625" style="41"/>
    <col min="3581" max="3581" width="2.5546875" style="41" customWidth="1"/>
    <col min="3582" max="3582" width="11.33203125" style="41" customWidth="1"/>
    <col min="3583" max="3583" width="37.33203125" style="41" customWidth="1"/>
    <col min="3584" max="3584" width="14.5546875" style="41" customWidth="1"/>
    <col min="3585" max="3585" width="18.44140625" style="41" customWidth="1"/>
    <col min="3586" max="3587" width="19.6640625" style="41" customWidth="1"/>
    <col min="3588" max="3588" width="19.44140625" style="41" customWidth="1"/>
    <col min="3589" max="3589" width="19.5546875" style="41" customWidth="1"/>
    <col min="3590" max="3590" width="19.88671875" style="41" customWidth="1"/>
    <col min="3591" max="3591" width="21.109375" style="41" customWidth="1"/>
    <col min="3592" max="3592" width="17.5546875" style="41" customWidth="1"/>
    <col min="3593" max="3593" width="3" style="41" customWidth="1"/>
    <col min="3594" max="3836" width="8.44140625" style="41"/>
    <col min="3837" max="3837" width="2.5546875" style="41" customWidth="1"/>
    <col min="3838" max="3838" width="11.33203125" style="41" customWidth="1"/>
    <col min="3839" max="3839" width="37.33203125" style="41" customWidth="1"/>
    <col min="3840" max="3840" width="14.5546875" style="41" customWidth="1"/>
    <col min="3841" max="3841" width="18.44140625" style="41" customWidth="1"/>
    <col min="3842" max="3843" width="19.6640625" style="41" customWidth="1"/>
    <col min="3844" max="3844" width="19.44140625" style="41" customWidth="1"/>
    <col min="3845" max="3845" width="19.5546875" style="41" customWidth="1"/>
    <col min="3846" max="3846" width="19.88671875" style="41" customWidth="1"/>
    <col min="3847" max="3847" width="21.109375" style="41" customWidth="1"/>
    <col min="3848" max="3848" width="17.5546875" style="41" customWidth="1"/>
    <col min="3849" max="3849" width="3" style="41" customWidth="1"/>
    <col min="3850" max="4092" width="8.44140625" style="41"/>
    <col min="4093" max="4093" width="2.5546875" style="41" customWidth="1"/>
    <col min="4094" max="4094" width="11.33203125" style="41" customWidth="1"/>
    <col min="4095" max="4095" width="37.33203125" style="41" customWidth="1"/>
    <col min="4096" max="4096" width="14.5546875" style="41" customWidth="1"/>
    <col min="4097" max="4097" width="18.44140625" style="41" customWidth="1"/>
    <col min="4098" max="4099" width="19.6640625" style="41" customWidth="1"/>
    <col min="4100" max="4100" width="19.44140625" style="41" customWidth="1"/>
    <col min="4101" max="4101" width="19.5546875" style="41" customWidth="1"/>
    <col min="4102" max="4102" width="19.88671875" style="41" customWidth="1"/>
    <col min="4103" max="4103" width="21.109375" style="41" customWidth="1"/>
    <col min="4104" max="4104" width="17.5546875" style="41" customWidth="1"/>
    <col min="4105" max="4105" width="3" style="41" customWidth="1"/>
    <col min="4106" max="4348" width="8.44140625" style="41"/>
    <col min="4349" max="4349" width="2.5546875" style="41" customWidth="1"/>
    <col min="4350" max="4350" width="11.33203125" style="41" customWidth="1"/>
    <col min="4351" max="4351" width="37.33203125" style="41" customWidth="1"/>
    <col min="4352" max="4352" width="14.5546875" style="41" customWidth="1"/>
    <col min="4353" max="4353" width="18.44140625" style="41" customWidth="1"/>
    <col min="4354" max="4355" width="19.6640625" style="41" customWidth="1"/>
    <col min="4356" max="4356" width="19.44140625" style="41" customWidth="1"/>
    <col min="4357" max="4357" width="19.5546875" style="41" customWidth="1"/>
    <col min="4358" max="4358" width="19.88671875" style="41" customWidth="1"/>
    <col min="4359" max="4359" width="21.109375" style="41" customWidth="1"/>
    <col min="4360" max="4360" width="17.5546875" style="41" customWidth="1"/>
    <col min="4361" max="4361" width="3" style="41" customWidth="1"/>
    <col min="4362" max="4604" width="8.44140625" style="41"/>
    <col min="4605" max="4605" width="2.5546875" style="41" customWidth="1"/>
    <col min="4606" max="4606" width="11.33203125" style="41" customWidth="1"/>
    <col min="4607" max="4607" width="37.33203125" style="41" customWidth="1"/>
    <col min="4608" max="4608" width="14.5546875" style="41" customWidth="1"/>
    <col min="4609" max="4609" width="18.44140625" style="41" customWidth="1"/>
    <col min="4610" max="4611" width="19.6640625" style="41" customWidth="1"/>
    <col min="4612" max="4612" width="19.44140625" style="41" customWidth="1"/>
    <col min="4613" max="4613" width="19.5546875" style="41" customWidth="1"/>
    <col min="4614" max="4614" width="19.88671875" style="41" customWidth="1"/>
    <col min="4615" max="4615" width="21.109375" style="41" customWidth="1"/>
    <col min="4616" max="4616" width="17.5546875" style="41" customWidth="1"/>
    <col min="4617" max="4617" width="3" style="41" customWidth="1"/>
    <col min="4618" max="4860" width="8.44140625" style="41"/>
    <col min="4861" max="4861" width="2.5546875" style="41" customWidth="1"/>
    <col min="4862" max="4862" width="11.33203125" style="41" customWidth="1"/>
    <col min="4863" max="4863" width="37.33203125" style="41" customWidth="1"/>
    <col min="4864" max="4864" width="14.5546875" style="41" customWidth="1"/>
    <col min="4865" max="4865" width="18.44140625" style="41" customWidth="1"/>
    <col min="4866" max="4867" width="19.6640625" style="41" customWidth="1"/>
    <col min="4868" max="4868" width="19.44140625" style="41" customWidth="1"/>
    <col min="4869" max="4869" width="19.5546875" style="41" customWidth="1"/>
    <col min="4870" max="4870" width="19.88671875" style="41" customWidth="1"/>
    <col min="4871" max="4871" width="21.109375" style="41" customWidth="1"/>
    <col min="4872" max="4872" width="17.5546875" style="41" customWidth="1"/>
    <col min="4873" max="4873" width="3" style="41" customWidth="1"/>
    <col min="4874" max="5116" width="8.44140625" style="41"/>
    <col min="5117" max="5117" width="2.5546875" style="41" customWidth="1"/>
    <col min="5118" max="5118" width="11.33203125" style="41" customWidth="1"/>
    <col min="5119" max="5119" width="37.33203125" style="41" customWidth="1"/>
    <col min="5120" max="5120" width="14.5546875" style="41" customWidth="1"/>
    <col min="5121" max="5121" width="18.44140625" style="41" customWidth="1"/>
    <col min="5122" max="5123" width="19.6640625" style="41" customWidth="1"/>
    <col min="5124" max="5124" width="19.44140625" style="41" customWidth="1"/>
    <col min="5125" max="5125" width="19.5546875" style="41" customWidth="1"/>
    <col min="5126" max="5126" width="19.88671875" style="41" customWidth="1"/>
    <col min="5127" max="5127" width="21.109375" style="41" customWidth="1"/>
    <col min="5128" max="5128" width="17.5546875" style="41" customWidth="1"/>
    <col min="5129" max="5129" width="3" style="41" customWidth="1"/>
    <col min="5130" max="5372" width="8.44140625" style="41"/>
    <col min="5373" max="5373" width="2.5546875" style="41" customWidth="1"/>
    <col min="5374" max="5374" width="11.33203125" style="41" customWidth="1"/>
    <col min="5375" max="5375" width="37.33203125" style="41" customWidth="1"/>
    <col min="5376" max="5376" width="14.5546875" style="41" customWidth="1"/>
    <col min="5377" max="5377" width="18.44140625" style="41" customWidth="1"/>
    <col min="5378" max="5379" width="19.6640625" style="41" customWidth="1"/>
    <col min="5380" max="5380" width="19.44140625" style="41" customWidth="1"/>
    <col min="5381" max="5381" width="19.5546875" style="41" customWidth="1"/>
    <col min="5382" max="5382" width="19.88671875" style="41" customWidth="1"/>
    <col min="5383" max="5383" width="21.109375" style="41" customWidth="1"/>
    <col min="5384" max="5384" width="17.5546875" style="41" customWidth="1"/>
    <col min="5385" max="5385" width="3" style="41" customWidth="1"/>
    <col min="5386" max="5628" width="8.44140625" style="41"/>
    <col min="5629" max="5629" width="2.5546875" style="41" customWidth="1"/>
    <col min="5630" max="5630" width="11.33203125" style="41" customWidth="1"/>
    <col min="5631" max="5631" width="37.33203125" style="41" customWidth="1"/>
    <col min="5632" max="5632" width="14.5546875" style="41" customWidth="1"/>
    <col min="5633" max="5633" width="18.44140625" style="41" customWidth="1"/>
    <col min="5634" max="5635" width="19.6640625" style="41" customWidth="1"/>
    <col min="5636" max="5636" width="19.44140625" style="41" customWidth="1"/>
    <col min="5637" max="5637" width="19.5546875" style="41" customWidth="1"/>
    <col min="5638" max="5638" width="19.88671875" style="41" customWidth="1"/>
    <col min="5639" max="5639" width="21.109375" style="41" customWidth="1"/>
    <col min="5640" max="5640" width="17.5546875" style="41" customWidth="1"/>
    <col min="5641" max="5641" width="3" style="41" customWidth="1"/>
    <col min="5642" max="5884" width="8.44140625" style="41"/>
    <col min="5885" max="5885" width="2.5546875" style="41" customWidth="1"/>
    <col min="5886" max="5886" width="11.33203125" style="41" customWidth="1"/>
    <col min="5887" max="5887" width="37.33203125" style="41" customWidth="1"/>
    <col min="5888" max="5888" width="14.5546875" style="41" customWidth="1"/>
    <col min="5889" max="5889" width="18.44140625" style="41" customWidth="1"/>
    <col min="5890" max="5891" width="19.6640625" style="41" customWidth="1"/>
    <col min="5892" max="5892" width="19.44140625" style="41" customWidth="1"/>
    <col min="5893" max="5893" width="19.5546875" style="41" customWidth="1"/>
    <col min="5894" max="5894" width="19.88671875" style="41" customWidth="1"/>
    <col min="5895" max="5895" width="21.109375" style="41" customWidth="1"/>
    <col min="5896" max="5896" width="17.5546875" style="41" customWidth="1"/>
    <col min="5897" max="5897" width="3" style="41" customWidth="1"/>
    <col min="5898" max="6140" width="8.44140625" style="41"/>
    <col min="6141" max="6141" width="2.5546875" style="41" customWidth="1"/>
    <col min="6142" max="6142" width="11.33203125" style="41" customWidth="1"/>
    <col min="6143" max="6143" width="37.33203125" style="41" customWidth="1"/>
    <col min="6144" max="6144" width="14.5546875" style="41" customWidth="1"/>
    <col min="6145" max="6145" width="18.44140625" style="41" customWidth="1"/>
    <col min="6146" max="6147" width="19.6640625" style="41" customWidth="1"/>
    <col min="6148" max="6148" width="19.44140625" style="41" customWidth="1"/>
    <col min="6149" max="6149" width="19.5546875" style="41" customWidth="1"/>
    <col min="6150" max="6150" width="19.88671875" style="41" customWidth="1"/>
    <col min="6151" max="6151" width="21.109375" style="41" customWidth="1"/>
    <col min="6152" max="6152" width="17.5546875" style="41" customWidth="1"/>
    <col min="6153" max="6153" width="3" style="41" customWidth="1"/>
    <col min="6154" max="6396" width="8.44140625" style="41"/>
    <col min="6397" max="6397" width="2.5546875" style="41" customWidth="1"/>
    <col min="6398" max="6398" width="11.33203125" style="41" customWidth="1"/>
    <col min="6399" max="6399" width="37.33203125" style="41" customWidth="1"/>
    <col min="6400" max="6400" width="14.5546875" style="41" customWidth="1"/>
    <col min="6401" max="6401" width="18.44140625" style="41" customWidth="1"/>
    <col min="6402" max="6403" width="19.6640625" style="41" customWidth="1"/>
    <col min="6404" max="6404" width="19.44140625" style="41" customWidth="1"/>
    <col min="6405" max="6405" width="19.5546875" style="41" customWidth="1"/>
    <col min="6406" max="6406" width="19.88671875" style="41" customWidth="1"/>
    <col min="6407" max="6407" width="21.109375" style="41" customWidth="1"/>
    <col min="6408" max="6408" width="17.5546875" style="41" customWidth="1"/>
    <col min="6409" max="6409" width="3" style="41" customWidth="1"/>
    <col min="6410" max="6652" width="8.44140625" style="41"/>
    <col min="6653" max="6653" width="2.5546875" style="41" customWidth="1"/>
    <col min="6654" max="6654" width="11.33203125" style="41" customWidth="1"/>
    <col min="6655" max="6655" width="37.33203125" style="41" customWidth="1"/>
    <col min="6656" max="6656" width="14.5546875" style="41" customWidth="1"/>
    <col min="6657" max="6657" width="18.44140625" style="41" customWidth="1"/>
    <col min="6658" max="6659" width="19.6640625" style="41" customWidth="1"/>
    <col min="6660" max="6660" width="19.44140625" style="41" customWidth="1"/>
    <col min="6661" max="6661" width="19.5546875" style="41" customWidth="1"/>
    <col min="6662" max="6662" width="19.88671875" style="41" customWidth="1"/>
    <col min="6663" max="6663" width="21.109375" style="41" customWidth="1"/>
    <col min="6664" max="6664" width="17.5546875" style="41" customWidth="1"/>
    <col min="6665" max="6665" width="3" style="41" customWidth="1"/>
    <col min="6666" max="6908" width="8.44140625" style="41"/>
    <col min="6909" max="6909" width="2.5546875" style="41" customWidth="1"/>
    <col min="6910" max="6910" width="11.33203125" style="41" customWidth="1"/>
    <col min="6911" max="6911" width="37.33203125" style="41" customWidth="1"/>
    <col min="6912" max="6912" width="14.5546875" style="41" customWidth="1"/>
    <col min="6913" max="6913" width="18.44140625" style="41" customWidth="1"/>
    <col min="6914" max="6915" width="19.6640625" style="41" customWidth="1"/>
    <col min="6916" max="6916" width="19.44140625" style="41" customWidth="1"/>
    <col min="6917" max="6917" width="19.5546875" style="41" customWidth="1"/>
    <col min="6918" max="6918" width="19.88671875" style="41" customWidth="1"/>
    <col min="6919" max="6919" width="21.109375" style="41" customWidth="1"/>
    <col min="6920" max="6920" width="17.5546875" style="41" customWidth="1"/>
    <col min="6921" max="6921" width="3" style="41" customWidth="1"/>
    <col min="6922" max="7164" width="8.44140625" style="41"/>
    <col min="7165" max="7165" width="2.5546875" style="41" customWidth="1"/>
    <col min="7166" max="7166" width="11.33203125" style="41" customWidth="1"/>
    <col min="7167" max="7167" width="37.33203125" style="41" customWidth="1"/>
    <col min="7168" max="7168" width="14.5546875" style="41" customWidth="1"/>
    <col min="7169" max="7169" width="18.44140625" style="41" customWidth="1"/>
    <col min="7170" max="7171" width="19.6640625" style="41" customWidth="1"/>
    <col min="7172" max="7172" width="19.44140625" style="41" customWidth="1"/>
    <col min="7173" max="7173" width="19.5546875" style="41" customWidth="1"/>
    <col min="7174" max="7174" width="19.88671875" style="41" customWidth="1"/>
    <col min="7175" max="7175" width="21.109375" style="41" customWidth="1"/>
    <col min="7176" max="7176" width="17.5546875" style="41" customWidth="1"/>
    <col min="7177" max="7177" width="3" style="41" customWidth="1"/>
    <col min="7178" max="7420" width="8.44140625" style="41"/>
    <col min="7421" max="7421" width="2.5546875" style="41" customWidth="1"/>
    <col min="7422" max="7422" width="11.33203125" style="41" customWidth="1"/>
    <col min="7423" max="7423" width="37.33203125" style="41" customWidth="1"/>
    <col min="7424" max="7424" width="14.5546875" style="41" customWidth="1"/>
    <col min="7425" max="7425" width="18.44140625" style="41" customWidth="1"/>
    <col min="7426" max="7427" width="19.6640625" style="41" customWidth="1"/>
    <col min="7428" max="7428" width="19.44140625" style="41" customWidth="1"/>
    <col min="7429" max="7429" width="19.5546875" style="41" customWidth="1"/>
    <col min="7430" max="7430" width="19.88671875" style="41" customWidth="1"/>
    <col min="7431" max="7431" width="21.109375" style="41" customWidth="1"/>
    <col min="7432" max="7432" width="17.5546875" style="41" customWidth="1"/>
    <col min="7433" max="7433" width="3" style="41" customWidth="1"/>
    <col min="7434" max="7676" width="8.44140625" style="41"/>
    <col min="7677" max="7677" width="2.5546875" style="41" customWidth="1"/>
    <col min="7678" max="7678" width="11.33203125" style="41" customWidth="1"/>
    <col min="7679" max="7679" width="37.33203125" style="41" customWidth="1"/>
    <col min="7680" max="7680" width="14.5546875" style="41" customWidth="1"/>
    <col min="7681" max="7681" width="18.44140625" style="41" customWidth="1"/>
    <col min="7682" max="7683" width="19.6640625" style="41" customWidth="1"/>
    <col min="7684" max="7684" width="19.44140625" style="41" customWidth="1"/>
    <col min="7685" max="7685" width="19.5546875" style="41" customWidth="1"/>
    <col min="7686" max="7686" width="19.88671875" style="41" customWidth="1"/>
    <col min="7687" max="7687" width="21.109375" style="41" customWidth="1"/>
    <col min="7688" max="7688" width="17.5546875" style="41" customWidth="1"/>
    <col min="7689" max="7689" width="3" style="41" customWidth="1"/>
    <col min="7690" max="7932" width="8.44140625" style="41"/>
    <col min="7933" max="7933" width="2.5546875" style="41" customWidth="1"/>
    <col min="7934" max="7934" width="11.33203125" style="41" customWidth="1"/>
    <col min="7935" max="7935" width="37.33203125" style="41" customWidth="1"/>
    <col min="7936" max="7936" width="14.5546875" style="41" customWidth="1"/>
    <col min="7937" max="7937" width="18.44140625" style="41" customWidth="1"/>
    <col min="7938" max="7939" width="19.6640625" style="41" customWidth="1"/>
    <col min="7940" max="7940" width="19.44140625" style="41" customWidth="1"/>
    <col min="7941" max="7941" width="19.5546875" style="41" customWidth="1"/>
    <col min="7942" max="7942" width="19.88671875" style="41" customWidth="1"/>
    <col min="7943" max="7943" width="21.109375" style="41" customWidth="1"/>
    <col min="7944" max="7944" width="17.5546875" style="41" customWidth="1"/>
    <col min="7945" max="7945" width="3" style="41" customWidth="1"/>
    <col min="7946" max="8188" width="8.44140625" style="41"/>
    <col min="8189" max="8189" width="2.5546875" style="41" customWidth="1"/>
    <col min="8190" max="8190" width="11.33203125" style="41" customWidth="1"/>
    <col min="8191" max="8191" width="37.33203125" style="41" customWidth="1"/>
    <col min="8192" max="8192" width="14.5546875" style="41" customWidth="1"/>
    <col min="8193" max="8193" width="18.44140625" style="41" customWidth="1"/>
    <col min="8194" max="8195" width="19.6640625" style="41" customWidth="1"/>
    <col min="8196" max="8196" width="19.44140625" style="41" customWidth="1"/>
    <col min="8197" max="8197" width="19.5546875" style="41" customWidth="1"/>
    <col min="8198" max="8198" width="19.88671875" style="41" customWidth="1"/>
    <col min="8199" max="8199" width="21.109375" style="41" customWidth="1"/>
    <col min="8200" max="8200" width="17.5546875" style="41" customWidth="1"/>
    <col min="8201" max="8201" width="3" style="41" customWidth="1"/>
    <col min="8202" max="8444" width="8.44140625" style="41"/>
    <col min="8445" max="8445" width="2.5546875" style="41" customWidth="1"/>
    <col min="8446" max="8446" width="11.33203125" style="41" customWidth="1"/>
    <col min="8447" max="8447" width="37.33203125" style="41" customWidth="1"/>
    <col min="8448" max="8448" width="14.5546875" style="41" customWidth="1"/>
    <col min="8449" max="8449" width="18.44140625" style="41" customWidth="1"/>
    <col min="8450" max="8451" width="19.6640625" style="41" customWidth="1"/>
    <col min="8452" max="8452" width="19.44140625" style="41" customWidth="1"/>
    <col min="8453" max="8453" width="19.5546875" style="41" customWidth="1"/>
    <col min="8454" max="8454" width="19.88671875" style="41" customWidth="1"/>
    <col min="8455" max="8455" width="21.109375" style="41" customWidth="1"/>
    <col min="8456" max="8456" width="17.5546875" style="41" customWidth="1"/>
    <col min="8457" max="8457" width="3" style="41" customWidth="1"/>
    <col min="8458" max="8700" width="8.44140625" style="41"/>
    <col min="8701" max="8701" width="2.5546875" style="41" customWidth="1"/>
    <col min="8702" max="8702" width="11.33203125" style="41" customWidth="1"/>
    <col min="8703" max="8703" width="37.33203125" style="41" customWidth="1"/>
    <col min="8704" max="8704" width="14.5546875" style="41" customWidth="1"/>
    <col min="8705" max="8705" width="18.44140625" style="41" customWidth="1"/>
    <col min="8706" max="8707" width="19.6640625" style="41" customWidth="1"/>
    <col min="8708" max="8708" width="19.44140625" style="41" customWidth="1"/>
    <col min="8709" max="8709" width="19.5546875" style="41" customWidth="1"/>
    <col min="8710" max="8710" width="19.88671875" style="41" customWidth="1"/>
    <col min="8711" max="8711" width="21.109375" style="41" customWidth="1"/>
    <col min="8712" max="8712" width="17.5546875" style="41" customWidth="1"/>
    <col min="8713" max="8713" width="3" style="41" customWidth="1"/>
    <col min="8714" max="8956" width="8.44140625" style="41"/>
    <col min="8957" max="8957" width="2.5546875" style="41" customWidth="1"/>
    <col min="8958" max="8958" width="11.33203125" style="41" customWidth="1"/>
    <col min="8959" max="8959" width="37.33203125" style="41" customWidth="1"/>
    <col min="8960" max="8960" width="14.5546875" style="41" customWidth="1"/>
    <col min="8961" max="8961" width="18.44140625" style="41" customWidth="1"/>
    <col min="8962" max="8963" width="19.6640625" style="41" customWidth="1"/>
    <col min="8964" max="8964" width="19.44140625" style="41" customWidth="1"/>
    <col min="8965" max="8965" width="19.5546875" style="41" customWidth="1"/>
    <col min="8966" max="8966" width="19.88671875" style="41" customWidth="1"/>
    <col min="8967" max="8967" width="21.109375" style="41" customWidth="1"/>
    <col min="8968" max="8968" width="17.5546875" style="41" customWidth="1"/>
    <col min="8969" max="8969" width="3" style="41" customWidth="1"/>
    <col min="8970" max="9212" width="8.44140625" style="41"/>
    <col min="9213" max="9213" width="2.5546875" style="41" customWidth="1"/>
    <col min="9214" max="9214" width="11.33203125" style="41" customWidth="1"/>
    <col min="9215" max="9215" width="37.33203125" style="41" customWidth="1"/>
    <col min="9216" max="9216" width="14.5546875" style="41" customWidth="1"/>
    <col min="9217" max="9217" width="18.44140625" style="41" customWidth="1"/>
    <col min="9218" max="9219" width="19.6640625" style="41" customWidth="1"/>
    <col min="9220" max="9220" width="19.44140625" style="41" customWidth="1"/>
    <col min="9221" max="9221" width="19.5546875" style="41" customWidth="1"/>
    <col min="9222" max="9222" width="19.88671875" style="41" customWidth="1"/>
    <col min="9223" max="9223" width="21.109375" style="41" customWidth="1"/>
    <col min="9224" max="9224" width="17.5546875" style="41" customWidth="1"/>
    <col min="9225" max="9225" width="3" style="41" customWidth="1"/>
    <col min="9226" max="9468" width="8.44140625" style="41"/>
    <col min="9469" max="9469" width="2.5546875" style="41" customWidth="1"/>
    <col min="9470" max="9470" width="11.33203125" style="41" customWidth="1"/>
    <col min="9471" max="9471" width="37.33203125" style="41" customWidth="1"/>
    <col min="9472" max="9472" width="14.5546875" style="41" customWidth="1"/>
    <col min="9473" max="9473" width="18.44140625" style="41" customWidth="1"/>
    <col min="9474" max="9475" width="19.6640625" style="41" customWidth="1"/>
    <col min="9476" max="9476" width="19.44140625" style="41" customWidth="1"/>
    <col min="9477" max="9477" width="19.5546875" style="41" customWidth="1"/>
    <col min="9478" max="9478" width="19.88671875" style="41" customWidth="1"/>
    <col min="9479" max="9479" width="21.109375" style="41" customWidth="1"/>
    <col min="9480" max="9480" width="17.5546875" style="41" customWidth="1"/>
    <col min="9481" max="9481" width="3" style="41" customWidth="1"/>
    <col min="9482" max="9724" width="8.44140625" style="41"/>
    <col min="9725" max="9725" width="2.5546875" style="41" customWidth="1"/>
    <col min="9726" max="9726" width="11.33203125" style="41" customWidth="1"/>
    <col min="9727" max="9727" width="37.33203125" style="41" customWidth="1"/>
    <col min="9728" max="9728" width="14.5546875" style="41" customWidth="1"/>
    <col min="9729" max="9729" width="18.44140625" style="41" customWidth="1"/>
    <col min="9730" max="9731" width="19.6640625" style="41" customWidth="1"/>
    <col min="9732" max="9732" width="19.44140625" style="41" customWidth="1"/>
    <col min="9733" max="9733" width="19.5546875" style="41" customWidth="1"/>
    <col min="9734" max="9734" width="19.88671875" style="41" customWidth="1"/>
    <col min="9735" max="9735" width="21.109375" style="41" customWidth="1"/>
    <col min="9736" max="9736" width="17.5546875" style="41" customWidth="1"/>
    <col min="9737" max="9737" width="3" style="41" customWidth="1"/>
    <col min="9738" max="9980" width="8.44140625" style="41"/>
    <col min="9981" max="9981" width="2.5546875" style="41" customWidth="1"/>
    <col min="9982" max="9982" width="11.33203125" style="41" customWidth="1"/>
    <col min="9983" max="9983" width="37.33203125" style="41" customWidth="1"/>
    <col min="9984" max="9984" width="14.5546875" style="41" customWidth="1"/>
    <col min="9985" max="9985" width="18.44140625" style="41" customWidth="1"/>
    <col min="9986" max="9987" width="19.6640625" style="41" customWidth="1"/>
    <col min="9988" max="9988" width="19.44140625" style="41" customWidth="1"/>
    <col min="9989" max="9989" width="19.5546875" style="41" customWidth="1"/>
    <col min="9990" max="9990" width="19.88671875" style="41" customWidth="1"/>
    <col min="9991" max="9991" width="21.109375" style="41" customWidth="1"/>
    <col min="9992" max="9992" width="17.5546875" style="41" customWidth="1"/>
    <col min="9993" max="9993" width="3" style="41" customWidth="1"/>
    <col min="9994" max="10236" width="8.44140625" style="41"/>
    <col min="10237" max="10237" width="2.5546875" style="41" customWidth="1"/>
    <col min="10238" max="10238" width="11.33203125" style="41" customWidth="1"/>
    <col min="10239" max="10239" width="37.33203125" style="41" customWidth="1"/>
    <col min="10240" max="10240" width="14.5546875" style="41" customWidth="1"/>
    <col min="10241" max="10241" width="18.44140625" style="41" customWidth="1"/>
    <col min="10242" max="10243" width="19.6640625" style="41" customWidth="1"/>
    <col min="10244" max="10244" width="19.44140625" style="41" customWidth="1"/>
    <col min="10245" max="10245" width="19.5546875" style="41" customWidth="1"/>
    <col min="10246" max="10246" width="19.88671875" style="41" customWidth="1"/>
    <col min="10247" max="10247" width="21.109375" style="41" customWidth="1"/>
    <col min="10248" max="10248" width="17.5546875" style="41" customWidth="1"/>
    <col min="10249" max="10249" width="3" style="41" customWidth="1"/>
    <col min="10250" max="10492" width="8.44140625" style="41"/>
    <col min="10493" max="10493" width="2.5546875" style="41" customWidth="1"/>
    <col min="10494" max="10494" width="11.33203125" style="41" customWidth="1"/>
    <col min="10495" max="10495" width="37.33203125" style="41" customWidth="1"/>
    <col min="10496" max="10496" width="14.5546875" style="41" customWidth="1"/>
    <col min="10497" max="10497" width="18.44140625" style="41" customWidth="1"/>
    <col min="10498" max="10499" width="19.6640625" style="41" customWidth="1"/>
    <col min="10500" max="10500" width="19.44140625" style="41" customWidth="1"/>
    <col min="10501" max="10501" width="19.5546875" style="41" customWidth="1"/>
    <col min="10502" max="10502" width="19.88671875" style="41" customWidth="1"/>
    <col min="10503" max="10503" width="21.109375" style="41" customWidth="1"/>
    <col min="10504" max="10504" width="17.5546875" style="41" customWidth="1"/>
    <col min="10505" max="10505" width="3" style="41" customWidth="1"/>
    <col min="10506" max="10748" width="8.44140625" style="41"/>
    <col min="10749" max="10749" width="2.5546875" style="41" customWidth="1"/>
    <col min="10750" max="10750" width="11.33203125" style="41" customWidth="1"/>
    <col min="10751" max="10751" width="37.33203125" style="41" customWidth="1"/>
    <col min="10752" max="10752" width="14.5546875" style="41" customWidth="1"/>
    <col min="10753" max="10753" width="18.44140625" style="41" customWidth="1"/>
    <col min="10754" max="10755" width="19.6640625" style="41" customWidth="1"/>
    <col min="10756" max="10756" width="19.44140625" style="41" customWidth="1"/>
    <col min="10757" max="10757" width="19.5546875" style="41" customWidth="1"/>
    <col min="10758" max="10758" width="19.88671875" style="41" customWidth="1"/>
    <col min="10759" max="10759" width="21.109375" style="41" customWidth="1"/>
    <col min="10760" max="10760" width="17.5546875" style="41" customWidth="1"/>
    <col min="10761" max="10761" width="3" style="41" customWidth="1"/>
    <col min="10762" max="11004" width="8.44140625" style="41"/>
    <col min="11005" max="11005" width="2.5546875" style="41" customWidth="1"/>
    <col min="11006" max="11006" width="11.33203125" style="41" customWidth="1"/>
    <col min="11007" max="11007" width="37.33203125" style="41" customWidth="1"/>
    <col min="11008" max="11008" width="14.5546875" style="41" customWidth="1"/>
    <col min="11009" max="11009" width="18.44140625" style="41" customWidth="1"/>
    <col min="11010" max="11011" width="19.6640625" style="41" customWidth="1"/>
    <col min="11012" max="11012" width="19.44140625" style="41" customWidth="1"/>
    <col min="11013" max="11013" width="19.5546875" style="41" customWidth="1"/>
    <col min="11014" max="11014" width="19.88671875" style="41" customWidth="1"/>
    <col min="11015" max="11015" width="21.109375" style="41" customWidth="1"/>
    <col min="11016" max="11016" width="17.5546875" style="41" customWidth="1"/>
    <col min="11017" max="11017" width="3" style="41" customWidth="1"/>
    <col min="11018" max="11260" width="8.44140625" style="41"/>
    <col min="11261" max="11261" width="2.5546875" style="41" customWidth="1"/>
    <col min="11262" max="11262" width="11.33203125" style="41" customWidth="1"/>
    <col min="11263" max="11263" width="37.33203125" style="41" customWidth="1"/>
    <col min="11264" max="11264" width="14.5546875" style="41" customWidth="1"/>
    <col min="11265" max="11265" width="18.44140625" style="41" customWidth="1"/>
    <col min="11266" max="11267" width="19.6640625" style="41" customWidth="1"/>
    <col min="11268" max="11268" width="19.44140625" style="41" customWidth="1"/>
    <col min="11269" max="11269" width="19.5546875" style="41" customWidth="1"/>
    <col min="11270" max="11270" width="19.88671875" style="41" customWidth="1"/>
    <col min="11271" max="11271" width="21.109375" style="41" customWidth="1"/>
    <col min="11272" max="11272" width="17.5546875" style="41" customWidth="1"/>
    <col min="11273" max="11273" width="3" style="41" customWidth="1"/>
    <col min="11274" max="11516" width="8.44140625" style="41"/>
    <col min="11517" max="11517" width="2.5546875" style="41" customWidth="1"/>
    <col min="11518" max="11518" width="11.33203125" style="41" customWidth="1"/>
    <col min="11519" max="11519" width="37.33203125" style="41" customWidth="1"/>
    <col min="11520" max="11520" width="14.5546875" style="41" customWidth="1"/>
    <col min="11521" max="11521" width="18.44140625" style="41" customWidth="1"/>
    <col min="11522" max="11523" width="19.6640625" style="41" customWidth="1"/>
    <col min="11524" max="11524" width="19.44140625" style="41" customWidth="1"/>
    <col min="11525" max="11525" width="19.5546875" style="41" customWidth="1"/>
    <col min="11526" max="11526" width="19.88671875" style="41" customWidth="1"/>
    <col min="11527" max="11527" width="21.109375" style="41" customWidth="1"/>
    <col min="11528" max="11528" width="17.5546875" style="41" customWidth="1"/>
    <col min="11529" max="11529" width="3" style="41" customWidth="1"/>
    <col min="11530" max="11772" width="8.44140625" style="41"/>
    <col min="11773" max="11773" width="2.5546875" style="41" customWidth="1"/>
    <col min="11774" max="11774" width="11.33203125" style="41" customWidth="1"/>
    <col min="11775" max="11775" width="37.33203125" style="41" customWidth="1"/>
    <col min="11776" max="11776" width="14.5546875" style="41" customWidth="1"/>
    <col min="11777" max="11777" width="18.44140625" style="41" customWidth="1"/>
    <col min="11778" max="11779" width="19.6640625" style="41" customWidth="1"/>
    <col min="11780" max="11780" width="19.44140625" style="41" customWidth="1"/>
    <col min="11781" max="11781" width="19.5546875" style="41" customWidth="1"/>
    <col min="11782" max="11782" width="19.88671875" style="41" customWidth="1"/>
    <col min="11783" max="11783" width="21.109375" style="41" customWidth="1"/>
    <col min="11784" max="11784" width="17.5546875" style="41" customWidth="1"/>
    <col min="11785" max="11785" width="3" style="41" customWidth="1"/>
    <col min="11786" max="12028" width="8.44140625" style="41"/>
    <col min="12029" max="12029" width="2.5546875" style="41" customWidth="1"/>
    <col min="12030" max="12030" width="11.33203125" style="41" customWidth="1"/>
    <col min="12031" max="12031" width="37.33203125" style="41" customWidth="1"/>
    <col min="12032" max="12032" width="14.5546875" style="41" customWidth="1"/>
    <col min="12033" max="12033" width="18.44140625" style="41" customWidth="1"/>
    <col min="12034" max="12035" width="19.6640625" style="41" customWidth="1"/>
    <col min="12036" max="12036" width="19.44140625" style="41" customWidth="1"/>
    <col min="12037" max="12037" width="19.5546875" style="41" customWidth="1"/>
    <col min="12038" max="12038" width="19.88671875" style="41" customWidth="1"/>
    <col min="12039" max="12039" width="21.109375" style="41" customWidth="1"/>
    <col min="12040" max="12040" width="17.5546875" style="41" customWidth="1"/>
    <col min="12041" max="12041" width="3" style="41" customWidth="1"/>
    <col min="12042" max="12284" width="8.44140625" style="41"/>
    <col min="12285" max="12285" width="2.5546875" style="41" customWidth="1"/>
    <col min="12286" max="12286" width="11.33203125" style="41" customWidth="1"/>
    <col min="12287" max="12287" width="37.33203125" style="41" customWidth="1"/>
    <col min="12288" max="12288" width="14.5546875" style="41" customWidth="1"/>
    <col min="12289" max="12289" width="18.44140625" style="41" customWidth="1"/>
    <col min="12290" max="12291" width="19.6640625" style="41" customWidth="1"/>
    <col min="12292" max="12292" width="19.44140625" style="41" customWidth="1"/>
    <col min="12293" max="12293" width="19.5546875" style="41" customWidth="1"/>
    <col min="12294" max="12294" width="19.88671875" style="41" customWidth="1"/>
    <col min="12295" max="12295" width="21.109375" style="41" customWidth="1"/>
    <col min="12296" max="12296" width="17.5546875" style="41" customWidth="1"/>
    <col min="12297" max="12297" width="3" style="41" customWidth="1"/>
    <col min="12298" max="12540" width="8.44140625" style="41"/>
    <col min="12541" max="12541" width="2.5546875" style="41" customWidth="1"/>
    <col min="12542" max="12542" width="11.33203125" style="41" customWidth="1"/>
    <col min="12543" max="12543" width="37.33203125" style="41" customWidth="1"/>
    <col min="12544" max="12544" width="14.5546875" style="41" customWidth="1"/>
    <col min="12545" max="12545" width="18.44140625" style="41" customWidth="1"/>
    <col min="12546" max="12547" width="19.6640625" style="41" customWidth="1"/>
    <col min="12548" max="12548" width="19.44140625" style="41" customWidth="1"/>
    <col min="12549" max="12549" width="19.5546875" style="41" customWidth="1"/>
    <col min="12550" max="12550" width="19.88671875" style="41" customWidth="1"/>
    <col min="12551" max="12551" width="21.109375" style="41" customWidth="1"/>
    <col min="12552" max="12552" width="17.5546875" style="41" customWidth="1"/>
    <col min="12553" max="12553" width="3" style="41" customWidth="1"/>
    <col min="12554" max="12796" width="8.44140625" style="41"/>
    <col min="12797" max="12797" width="2.5546875" style="41" customWidth="1"/>
    <col min="12798" max="12798" width="11.33203125" style="41" customWidth="1"/>
    <col min="12799" max="12799" width="37.33203125" style="41" customWidth="1"/>
    <col min="12800" max="12800" width="14.5546875" style="41" customWidth="1"/>
    <col min="12801" max="12801" width="18.44140625" style="41" customWidth="1"/>
    <col min="12802" max="12803" width="19.6640625" style="41" customWidth="1"/>
    <col min="12804" max="12804" width="19.44140625" style="41" customWidth="1"/>
    <col min="12805" max="12805" width="19.5546875" style="41" customWidth="1"/>
    <col min="12806" max="12806" width="19.88671875" style="41" customWidth="1"/>
    <col min="12807" max="12807" width="21.109375" style="41" customWidth="1"/>
    <col min="12808" max="12808" width="17.5546875" style="41" customWidth="1"/>
    <col min="12809" max="12809" width="3" style="41" customWidth="1"/>
    <col min="12810" max="13052" width="8.44140625" style="41"/>
    <col min="13053" max="13053" width="2.5546875" style="41" customWidth="1"/>
    <col min="13054" max="13054" width="11.33203125" style="41" customWidth="1"/>
    <col min="13055" max="13055" width="37.33203125" style="41" customWidth="1"/>
    <col min="13056" max="13056" width="14.5546875" style="41" customWidth="1"/>
    <col min="13057" max="13057" width="18.44140625" style="41" customWidth="1"/>
    <col min="13058" max="13059" width="19.6640625" style="41" customWidth="1"/>
    <col min="13060" max="13060" width="19.44140625" style="41" customWidth="1"/>
    <col min="13061" max="13061" width="19.5546875" style="41" customWidth="1"/>
    <col min="13062" max="13062" width="19.88671875" style="41" customWidth="1"/>
    <col min="13063" max="13063" width="21.109375" style="41" customWidth="1"/>
    <col min="13064" max="13064" width="17.5546875" style="41" customWidth="1"/>
    <col min="13065" max="13065" width="3" style="41" customWidth="1"/>
    <col min="13066" max="13308" width="8.44140625" style="41"/>
    <col min="13309" max="13309" width="2.5546875" style="41" customWidth="1"/>
    <col min="13310" max="13310" width="11.33203125" style="41" customWidth="1"/>
    <col min="13311" max="13311" width="37.33203125" style="41" customWidth="1"/>
    <col min="13312" max="13312" width="14.5546875" style="41" customWidth="1"/>
    <col min="13313" max="13313" width="18.44140625" style="41" customWidth="1"/>
    <col min="13314" max="13315" width="19.6640625" style="41" customWidth="1"/>
    <col min="13316" max="13316" width="19.44140625" style="41" customWidth="1"/>
    <col min="13317" max="13317" width="19.5546875" style="41" customWidth="1"/>
    <col min="13318" max="13318" width="19.88671875" style="41" customWidth="1"/>
    <col min="13319" max="13319" width="21.109375" style="41" customWidth="1"/>
    <col min="13320" max="13320" width="17.5546875" style="41" customWidth="1"/>
    <col min="13321" max="13321" width="3" style="41" customWidth="1"/>
    <col min="13322" max="13564" width="8.44140625" style="41"/>
    <col min="13565" max="13565" width="2.5546875" style="41" customWidth="1"/>
    <col min="13566" max="13566" width="11.33203125" style="41" customWidth="1"/>
    <col min="13567" max="13567" width="37.33203125" style="41" customWidth="1"/>
    <col min="13568" max="13568" width="14.5546875" style="41" customWidth="1"/>
    <col min="13569" max="13569" width="18.44140625" style="41" customWidth="1"/>
    <col min="13570" max="13571" width="19.6640625" style="41" customWidth="1"/>
    <col min="13572" max="13572" width="19.44140625" style="41" customWidth="1"/>
    <col min="13573" max="13573" width="19.5546875" style="41" customWidth="1"/>
    <col min="13574" max="13574" width="19.88671875" style="41" customWidth="1"/>
    <col min="13575" max="13575" width="21.109375" style="41" customWidth="1"/>
    <col min="13576" max="13576" width="17.5546875" style="41" customWidth="1"/>
    <col min="13577" max="13577" width="3" style="41" customWidth="1"/>
    <col min="13578" max="13820" width="8.44140625" style="41"/>
    <col min="13821" max="13821" width="2.5546875" style="41" customWidth="1"/>
    <col min="13822" max="13822" width="11.33203125" style="41" customWidth="1"/>
    <col min="13823" max="13823" width="37.33203125" style="41" customWidth="1"/>
    <col min="13824" max="13824" width="14.5546875" style="41" customWidth="1"/>
    <col min="13825" max="13825" width="18.44140625" style="41" customWidth="1"/>
    <col min="13826" max="13827" width="19.6640625" style="41" customWidth="1"/>
    <col min="13828" max="13828" width="19.44140625" style="41" customWidth="1"/>
    <col min="13829" max="13829" width="19.5546875" style="41" customWidth="1"/>
    <col min="13830" max="13830" width="19.88671875" style="41" customWidth="1"/>
    <col min="13831" max="13831" width="21.109375" style="41" customWidth="1"/>
    <col min="13832" max="13832" width="17.5546875" style="41" customWidth="1"/>
    <col min="13833" max="13833" width="3" style="41" customWidth="1"/>
    <col min="13834" max="14076" width="8.44140625" style="41"/>
    <col min="14077" max="14077" width="2.5546875" style="41" customWidth="1"/>
    <col min="14078" max="14078" width="11.33203125" style="41" customWidth="1"/>
    <col min="14079" max="14079" width="37.33203125" style="41" customWidth="1"/>
    <col min="14080" max="14080" width="14.5546875" style="41" customWidth="1"/>
    <col min="14081" max="14081" width="18.44140625" style="41" customWidth="1"/>
    <col min="14082" max="14083" width="19.6640625" style="41" customWidth="1"/>
    <col min="14084" max="14084" width="19.44140625" style="41" customWidth="1"/>
    <col min="14085" max="14085" width="19.5546875" style="41" customWidth="1"/>
    <col min="14086" max="14086" width="19.88671875" style="41" customWidth="1"/>
    <col min="14087" max="14087" width="21.109375" style="41" customWidth="1"/>
    <col min="14088" max="14088" width="17.5546875" style="41" customWidth="1"/>
    <col min="14089" max="14089" width="3" style="41" customWidth="1"/>
    <col min="14090" max="14332" width="8.44140625" style="41"/>
    <col min="14333" max="14333" width="2.5546875" style="41" customWidth="1"/>
    <col min="14334" max="14334" width="11.33203125" style="41" customWidth="1"/>
    <col min="14335" max="14335" width="37.33203125" style="41" customWidth="1"/>
    <col min="14336" max="14336" width="14.5546875" style="41" customWidth="1"/>
    <col min="14337" max="14337" width="18.44140625" style="41" customWidth="1"/>
    <col min="14338" max="14339" width="19.6640625" style="41" customWidth="1"/>
    <col min="14340" max="14340" width="19.44140625" style="41" customWidth="1"/>
    <col min="14341" max="14341" width="19.5546875" style="41" customWidth="1"/>
    <col min="14342" max="14342" width="19.88671875" style="41" customWidth="1"/>
    <col min="14343" max="14343" width="21.109375" style="41" customWidth="1"/>
    <col min="14344" max="14344" width="17.5546875" style="41" customWidth="1"/>
    <col min="14345" max="14345" width="3" style="41" customWidth="1"/>
    <col min="14346" max="14588" width="8.44140625" style="41"/>
    <col min="14589" max="14589" width="2.5546875" style="41" customWidth="1"/>
    <col min="14590" max="14590" width="11.33203125" style="41" customWidth="1"/>
    <col min="14591" max="14591" width="37.33203125" style="41" customWidth="1"/>
    <col min="14592" max="14592" width="14.5546875" style="41" customWidth="1"/>
    <col min="14593" max="14593" width="18.44140625" style="41" customWidth="1"/>
    <col min="14594" max="14595" width="19.6640625" style="41" customWidth="1"/>
    <col min="14596" max="14596" width="19.44140625" style="41" customWidth="1"/>
    <col min="14597" max="14597" width="19.5546875" style="41" customWidth="1"/>
    <col min="14598" max="14598" width="19.88671875" style="41" customWidth="1"/>
    <col min="14599" max="14599" width="21.109375" style="41" customWidth="1"/>
    <col min="14600" max="14600" width="17.5546875" style="41" customWidth="1"/>
    <col min="14601" max="14601" width="3" style="41" customWidth="1"/>
    <col min="14602" max="14844" width="8.44140625" style="41"/>
    <col min="14845" max="14845" width="2.5546875" style="41" customWidth="1"/>
    <col min="14846" max="14846" width="11.33203125" style="41" customWidth="1"/>
    <col min="14847" max="14847" width="37.33203125" style="41" customWidth="1"/>
    <col min="14848" max="14848" width="14.5546875" style="41" customWidth="1"/>
    <col min="14849" max="14849" width="18.44140625" style="41" customWidth="1"/>
    <col min="14850" max="14851" width="19.6640625" style="41" customWidth="1"/>
    <col min="14852" max="14852" width="19.44140625" style="41" customWidth="1"/>
    <col min="14853" max="14853" width="19.5546875" style="41" customWidth="1"/>
    <col min="14854" max="14854" width="19.88671875" style="41" customWidth="1"/>
    <col min="14855" max="14855" width="21.109375" style="41" customWidth="1"/>
    <col min="14856" max="14856" width="17.5546875" style="41" customWidth="1"/>
    <col min="14857" max="14857" width="3" style="41" customWidth="1"/>
    <col min="14858" max="15100" width="8.44140625" style="41"/>
    <col min="15101" max="15101" width="2.5546875" style="41" customWidth="1"/>
    <col min="15102" max="15102" width="11.33203125" style="41" customWidth="1"/>
    <col min="15103" max="15103" width="37.33203125" style="41" customWidth="1"/>
    <col min="15104" max="15104" width="14.5546875" style="41" customWidth="1"/>
    <col min="15105" max="15105" width="18.44140625" style="41" customWidth="1"/>
    <col min="15106" max="15107" width="19.6640625" style="41" customWidth="1"/>
    <col min="15108" max="15108" width="19.44140625" style="41" customWidth="1"/>
    <col min="15109" max="15109" width="19.5546875" style="41" customWidth="1"/>
    <col min="15110" max="15110" width="19.88671875" style="41" customWidth="1"/>
    <col min="15111" max="15111" width="21.109375" style="41" customWidth="1"/>
    <col min="15112" max="15112" width="17.5546875" style="41" customWidth="1"/>
    <col min="15113" max="15113" width="3" style="41" customWidth="1"/>
    <col min="15114" max="15356" width="8.44140625" style="41"/>
    <col min="15357" max="15357" width="2.5546875" style="41" customWidth="1"/>
    <col min="15358" max="15358" width="11.33203125" style="41" customWidth="1"/>
    <col min="15359" max="15359" width="37.33203125" style="41" customWidth="1"/>
    <col min="15360" max="15360" width="14.5546875" style="41" customWidth="1"/>
    <col min="15361" max="15361" width="18.44140625" style="41" customWidth="1"/>
    <col min="15362" max="15363" width="19.6640625" style="41" customWidth="1"/>
    <col min="15364" max="15364" width="19.44140625" style="41" customWidth="1"/>
    <col min="15365" max="15365" width="19.5546875" style="41" customWidth="1"/>
    <col min="15366" max="15366" width="19.88671875" style="41" customWidth="1"/>
    <col min="15367" max="15367" width="21.109375" style="41" customWidth="1"/>
    <col min="15368" max="15368" width="17.5546875" style="41" customWidth="1"/>
    <col min="15369" max="15369" width="3" style="41" customWidth="1"/>
    <col min="15370" max="15612" width="8.44140625" style="41"/>
    <col min="15613" max="15613" width="2.5546875" style="41" customWidth="1"/>
    <col min="15614" max="15614" width="11.33203125" style="41" customWidth="1"/>
    <col min="15615" max="15615" width="37.33203125" style="41" customWidth="1"/>
    <col min="15616" max="15616" width="14.5546875" style="41" customWidth="1"/>
    <col min="15617" max="15617" width="18.44140625" style="41" customWidth="1"/>
    <col min="15618" max="15619" width="19.6640625" style="41" customWidth="1"/>
    <col min="15620" max="15620" width="19.44140625" style="41" customWidth="1"/>
    <col min="15621" max="15621" width="19.5546875" style="41" customWidth="1"/>
    <col min="15622" max="15622" width="19.88671875" style="41" customWidth="1"/>
    <col min="15623" max="15623" width="21.109375" style="41" customWidth="1"/>
    <col min="15624" max="15624" width="17.5546875" style="41" customWidth="1"/>
    <col min="15625" max="15625" width="3" style="41" customWidth="1"/>
    <col min="15626" max="15868" width="8.44140625" style="41"/>
    <col min="15869" max="15869" width="2.5546875" style="41" customWidth="1"/>
    <col min="15870" max="15870" width="11.33203125" style="41" customWidth="1"/>
    <col min="15871" max="15871" width="37.33203125" style="41" customWidth="1"/>
    <col min="15872" max="15872" width="14.5546875" style="41" customWidth="1"/>
    <col min="15873" max="15873" width="18.44140625" style="41" customWidth="1"/>
    <col min="15874" max="15875" width="19.6640625" style="41" customWidth="1"/>
    <col min="15876" max="15876" width="19.44140625" style="41" customWidth="1"/>
    <col min="15877" max="15877" width="19.5546875" style="41" customWidth="1"/>
    <col min="15878" max="15878" width="19.88671875" style="41" customWidth="1"/>
    <col min="15879" max="15879" width="21.109375" style="41" customWidth="1"/>
    <col min="15880" max="15880" width="17.5546875" style="41" customWidth="1"/>
    <col min="15881" max="15881" width="3" style="41" customWidth="1"/>
    <col min="15882" max="16124" width="8.44140625" style="41"/>
    <col min="16125" max="16125" width="2.5546875" style="41" customWidth="1"/>
    <col min="16126" max="16126" width="11.33203125" style="41" customWidth="1"/>
    <col min="16127" max="16127" width="37.33203125" style="41" customWidth="1"/>
    <col min="16128" max="16128" width="14.5546875" style="41" customWidth="1"/>
    <col min="16129" max="16129" width="18.44140625" style="41" customWidth="1"/>
    <col min="16130" max="16131" width="19.6640625" style="41" customWidth="1"/>
    <col min="16132" max="16132" width="19.44140625" style="41" customWidth="1"/>
    <col min="16133" max="16133" width="19.5546875" style="41" customWidth="1"/>
    <col min="16134" max="16134" width="19.88671875" style="41" customWidth="1"/>
    <col min="16135" max="16135" width="21.109375" style="41" customWidth="1"/>
    <col min="16136" max="16136" width="17.5546875" style="41" customWidth="1"/>
    <col min="16137" max="16137" width="3" style="41" customWidth="1"/>
    <col min="16138" max="16384" width="8.44140625" style="41"/>
  </cols>
  <sheetData>
    <row r="1" spans="1:15" ht="15.7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</row>
    <row r="2" spans="1:15" ht="15.6" x14ac:dyDescent="0.25">
      <c r="B2" s="75" t="s">
        <v>39</v>
      </c>
      <c r="C2" s="75"/>
      <c r="D2" s="75"/>
      <c r="E2" s="75"/>
      <c r="F2" s="75"/>
      <c r="G2" s="75"/>
      <c r="H2" s="75"/>
      <c r="I2" s="75"/>
      <c r="J2" s="75"/>
      <c r="K2" s="75"/>
    </row>
    <row r="3" spans="1:15" ht="15.6" x14ac:dyDescent="0.25">
      <c r="B3" s="75" t="s">
        <v>31</v>
      </c>
      <c r="C3" s="75"/>
      <c r="D3" s="75"/>
      <c r="E3" s="75"/>
      <c r="F3" s="75"/>
      <c r="G3" s="75"/>
      <c r="H3" s="75"/>
      <c r="I3" s="75"/>
      <c r="J3" s="75"/>
      <c r="K3" s="75"/>
    </row>
    <row r="4" spans="1:15" ht="15.6" x14ac:dyDescent="0.25">
      <c r="A4" s="38"/>
      <c r="B4" s="74" t="s">
        <v>34</v>
      </c>
      <c r="C4" s="74"/>
      <c r="D4" s="74"/>
      <c r="E4" s="74"/>
      <c r="F4" s="74"/>
      <c r="G4" s="74"/>
      <c r="H4" s="74"/>
      <c r="I4" s="74"/>
      <c r="J4" s="74"/>
      <c r="K4" s="74"/>
    </row>
    <row r="5" spans="1:15" ht="9" customHeight="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5" s="20" customFormat="1" ht="11.25" customHeight="1" x14ac:dyDescent="0.3">
      <c r="B6" s="73"/>
      <c r="C6" s="76" t="s">
        <v>2</v>
      </c>
      <c r="D6" s="76"/>
      <c r="E6" s="49"/>
      <c r="F6" s="50"/>
      <c r="G6" s="49" t="s">
        <v>35</v>
      </c>
      <c r="H6" s="50"/>
      <c r="I6" s="50"/>
      <c r="J6" s="50"/>
      <c r="K6" s="50"/>
      <c r="L6" s="51"/>
      <c r="M6" s="51"/>
      <c r="N6" s="51"/>
      <c r="O6" s="51"/>
    </row>
    <row r="7" spans="1:15" s="20" customFormat="1" ht="11.25" customHeight="1" x14ac:dyDescent="0.3">
      <c r="B7" s="73"/>
      <c r="C7" s="76"/>
      <c r="D7" s="76"/>
      <c r="E7" s="52">
        <v>30</v>
      </c>
      <c r="F7" s="52">
        <v>60</v>
      </c>
      <c r="G7" s="52">
        <v>90</v>
      </c>
      <c r="H7" s="52">
        <v>120</v>
      </c>
      <c r="I7" s="52">
        <v>150</v>
      </c>
      <c r="J7" s="52">
        <v>180</v>
      </c>
      <c r="K7" s="52" t="s">
        <v>12</v>
      </c>
      <c r="L7" s="51"/>
      <c r="M7" s="51"/>
      <c r="N7" s="51"/>
      <c r="O7" s="51"/>
    </row>
    <row r="8" spans="1:15" s="20" customFormat="1" ht="11.25" customHeight="1" x14ac:dyDescent="0.3">
      <c r="B8" s="53"/>
      <c r="C8" s="54"/>
      <c r="D8" s="55" t="s">
        <v>13</v>
      </c>
      <c r="E8" s="47">
        <v>1</v>
      </c>
      <c r="F8" s="47"/>
      <c r="G8" s="47"/>
      <c r="H8" s="47"/>
      <c r="I8" s="47"/>
      <c r="J8" s="47"/>
      <c r="K8" s="47">
        <f>SUM(E8:J8)</f>
        <v>1</v>
      </c>
      <c r="L8" s="51"/>
      <c r="M8" s="51"/>
      <c r="N8" s="51"/>
      <c r="O8" s="51"/>
    </row>
    <row r="9" spans="1:15" s="20" customFormat="1" ht="11.25" customHeight="1" x14ac:dyDescent="0.3">
      <c r="B9" s="46" t="s">
        <v>9</v>
      </c>
      <c r="C9" s="42" t="s">
        <v>21</v>
      </c>
      <c r="D9" s="55" t="s">
        <v>11</v>
      </c>
      <c r="E9" s="56"/>
      <c r="F9" s="56"/>
      <c r="G9" s="56"/>
      <c r="H9" s="56"/>
      <c r="I9" s="56"/>
      <c r="J9" s="56"/>
      <c r="K9" s="57"/>
      <c r="L9" s="51"/>
      <c r="M9" s="51"/>
      <c r="N9" s="51"/>
      <c r="O9" s="51"/>
    </row>
    <row r="10" spans="1:15" s="20" customFormat="1" ht="11.25" customHeight="1" x14ac:dyDescent="0.3">
      <c r="B10" s="53"/>
      <c r="C10" s="54"/>
      <c r="D10" s="55" t="s">
        <v>14</v>
      </c>
      <c r="E10" s="58">
        <f>E8*$K$10</f>
        <v>44440.57</v>
      </c>
      <c r="F10" s="58">
        <f t="shared" ref="F10:J10" si="0">F8*$K$10</f>
        <v>0</v>
      </c>
      <c r="G10" s="58">
        <f t="shared" si="0"/>
        <v>0</v>
      </c>
      <c r="H10" s="58">
        <f t="shared" si="0"/>
        <v>0</v>
      </c>
      <c r="I10" s="58">
        <f t="shared" si="0"/>
        <v>0</v>
      </c>
      <c r="J10" s="58">
        <f t="shared" si="0"/>
        <v>0</v>
      </c>
      <c r="K10" s="59">
        <v>44440.57</v>
      </c>
      <c r="L10" s="51"/>
      <c r="M10" s="51"/>
      <c r="N10" s="51"/>
      <c r="O10" s="51"/>
    </row>
    <row r="11" spans="1:15" s="20" customFormat="1" ht="11.25" customHeight="1" x14ac:dyDescent="0.3">
      <c r="B11" s="53"/>
      <c r="C11" s="54"/>
      <c r="D11" s="55" t="s">
        <v>13</v>
      </c>
      <c r="E11" s="47"/>
      <c r="F11" s="47">
        <v>0.25</v>
      </c>
      <c r="G11" s="47">
        <v>0.25</v>
      </c>
      <c r="H11" s="47">
        <v>0.25</v>
      </c>
      <c r="I11" s="47">
        <v>0.25</v>
      </c>
      <c r="J11" s="47"/>
      <c r="K11" s="47">
        <f>SUM(E11:J11)</f>
        <v>1</v>
      </c>
      <c r="L11" s="51"/>
      <c r="M11" s="51"/>
      <c r="N11" s="51"/>
      <c r="O11" s="51"/>
    </row>
    <row r="12" spans="1:15" s="20" customFormat="1" ht="11.25" customHeight="1" x14ac:dyDescent="0.3">
      <c r="B12" s="46" t="s">
        <v>3</v>
      </c>
      <c r="C12" s="43" t="s">
        <v>23</v>
      </c>
      <c r="D12" s="55" t="s">
        <v>11</v>
      </c>
      <c r="E12" s="56"/>
      <c r="F12" s="56"/>
      <c r="G12" s="56"/>
      <c r="H12" s="56"/>
      <c r="I12" s="56"/>
      <c r="J12" s="56"/>
      <c r="K12" s="57"/>
      <c r="L12" s="51"/>
      <c r="M12" s="51"/>
      <c r="N12" s="51"/>
      <c r="O12" s="51"/>
    </row>
    <row r="13" spans="1:15" s="20" customFormat="1" ht="11.25" customHeight="1" x14ac:dyDescent="0.3">
      <c r="B13" s="53"/>
      <c r="C13" s="54"/>
      <c r="D13" s="55" t="s">
        <v>14</v>
      </c>
      <c r="E13" s="58">
        <f t="shared" ref="E13:J13" si="1">E11*$K$13</f>
        <v>0</v>
      </c>
      <c r="F13" s="58">
        <f t="shared" si="1"/>
        <v>31565.4</v>
      </c>
      <c r="G13" s="58">
        <f t="shared" si="1"/>
        <v>31565.4</v>
      </c>
      <c r="H13" s="58">
        <f t="shared" si="1"/>
        <v>31565.4</v>
      </c>
      <c r="I13" s="58">
        <f t="shared" si="1"/>
        <v>31565.4</v>
      </c>
      <c r="J13" s="58">
        <f t="shared" si="1"/>
        <v>0</v>
      </c>
      <c r="K13" s="59">
        <v>126261.6</v>
      </c>
      <c r="L13" s="51"/>
      <c r="M13" s="51"/>
      <c r="N13" s="51"/>
      <c r="O13" s="51"/>
    </row>
    <row r="14" spans="1:15" s="20" customFormat="1" ht="11.25" customHeight="1" x14ac:dyDescent="0.3">
      <c r="B14" s="53"/>
      <c r="C14" s="54"/>
      <c r="D14" s="55" t="s">
        <v>13</v>
      </c>
      <c r="E14" s="47"/>
      <c r="F14" s="47">
        <v>0.2</v>
      </c>
      <c r="G14" s="47">
        <v>0.25</v>
      </c>
      <c r="H14" s="47">
        <v>0.2</v>
      </c>
      <c r="I14" s="47">
        <v>0.3</v>
      </c>
      <c r="J14" s="47">
        <v>0.05</v>
      </c>
      <c r="K14" s="47">
        <f>SUM(E14:J14)</f>
        <v>1</v>
      </c>
      <c r="L14" s="51"/>
      <c r="M14" s="51"/>
      <c r="N14" s="51"/>
      <c r="O14" s="51"/>
    </row>
    <row r="15" spans="1:15" s="20" customFormat="1" ht="11.25" customHeight="1" x14ac:dyDescent="0.3">
      <c r="B15" s="46" t="s">
        <v>4</v>
      </c>
      <c r="C15" s="43" t="s">
        <v>24</v>
      </c>
      <c r="D15" s="55" t="s">
        <v>11</v>
      </c>
      <c r="E15" s="56"/>
      <c r="F15" s="56"/>
      <c r="G15" s="56"/>
      <c r="H15" s="56"/>
      <c r="I15" s="56"/>
      <c r="J15" s="56"/>
      <c r="K15" s="57"/>
      <c r="L15" s="51"/>
      <c r="M15" s="51"/>
      <c r="N15" s="51"/>
      <c r="O15" s="51"/>
    </row>
    <row r="16" spans="1:15" s="20" customFormat="1" ht="11.25" customHeight="1" x14ac:dyDescent="0.3">
      <c r="B16" s="53"/>
      <c r="C16" s="54"/>
      <c r="D16" s="55" t="s">
        <v>14</v>
      </c>
      <c r="E16" s="58">
        <f t="shared" ref="E16:J16" si="2">E14*$K$16</f>
        <v>0</v>
      </c>
      <c r="F16" s="58">
        <f t="shared" si="2"/>
        <v>91583.702000000005</v>
      </c>
      <c r="G16" s="58">
        <f t="shared" si="2"/>
        <v>114479.6275</v>
      </c>
      <c r="H16" s="58">
        <f t="shared" si="2"/>
        <v>91583.702000000005</v>
      </c>
      <c r="I16" s="58">
        <f t="shared" si="2"/>
        <v>137375.55299999999</v>
      </c>
      <c r="J16" s="58">
        <f t="shared" si="2"/>
        <v>22895.925500000001</v>
      </c>
      <c r="K16" s="59">
        <v>457918.51</v>
      </c>
      <c r="L16" s="51"/>
      <c r="M16" s="51"/>
      <c r="N16" s="51"/>
      <c r="O16" s="51"/>
    </row>
    <row r="17" spans="2:15" s="20" customFormat="1" ht="11.25" customHeight="1" x14ac:dyDescent="0.3">
      <c r="B17" s="53"/>
      <c r="C17" s="54"/>
      <c r="D17" s="55" t="s">
        <v>13</v>
      </c>
      <c r="E17" s="47">
        <v>0.05</v>
      </c>
      <c r="F17" s="47">
        <v>0.2</v>
      </c>
      <c r="G17" s="47">
        <v>0.2</v>
      </c>
      <c r="H17" s="47">
        <v>0.35</v>
      </c>
      <c r="I17" s="47">
        <v>0.1</v>
      </c>
      <c r="J17" s="47">
        <v>0.1</v>
      </c>
      <c r="K17" s="47">
        <f>SUM(E17:J17)</f>
        <v>1</v>
      </c>
      <c r="L17" s="51"/>
      <c r="M17" s="51"/>
      <c r="N17" s="51"/>
      <c r="O17" s="51"/>
    </row>
    <row r="18" spans="2:15" s="20" customFormat="1" ht="11.25" customHeight="1" x14ac:dyDescent="0.3">
      <c r="B18" s="46" t="s">
        <v>5</v>
      </c>
      <c r="C18" s="43" t="s">
        <v>25</v>
      </c>
      <c r="D18" s="55" t="s">
        <v>11</v>
      </c>
      <c r="E18" s="56"/>
      <c r="F18" s="56"/>
      <c r="G18" s="56"/>
      <c r="H18" s="56"/>
      <c r="I18" s="56"/>
      <c r="J18" s="56"/>
      <c r="K18" s="57"/>
      <c r="L18" s="51"/>
      <c r="M18" s="51"/>
      <c r="N18" s="51"/>
      <c r="O18" s="51"/>
    </row>
    <row r="19" spans="2:15" s="20" customFormat="1" ht="11.25" customHeight="1" x14ac:dyDescent="0.3">
      <c r="B19" s="53"/>
      <c r="C19" s="54"/>
      <c r="D19" s="55" t="s">
        <v>14</v>
      </c>
      <c r="E19" s="58">
        <f t="shared" ref="E19:J19" si="3">E17*$K$19</f>
        <v>8915.8050000000003</v>
      </c>
      <c r="F19" s="58">
        <f t="shared" si="3"/>
        <v>35663.22</v>
      </c>
      <c r="G19" s="58">
        <f t="shared" si="3"/>
        <v>35663.22</v>
      </c>
      <c r="H19" s="58">
        <f t="shared" si="3"/>
        <v>62410.634999999995</v>
      </c>
      <c r="I19" s="58">
        <f t="shared" si="3"/>
        <v>17831.61</v>
      </c>
      <c r="J19" s="58">
        <f t="shared" si="3"/>
        <v>17831.61</v>
      </c>
      <c r="K19" s="60">
        <v>178316.1</v>
      </c>
      <c r="L19" s="51"/>
      <c r="M19" s="51"/>
      <c r="N19" s="51"/>
      <c r="O19" s="51"/>
    </row>
    <row r="20" spans="2:15" s="20" customFormat="1" ht="11.25" customHeight="1" x14ac:dyDescent="0.3">
      <c r="B20" s="53"/>
      <c r="C20" s="54"/>
      <c r="D20" s="55" t="s">
        <v>13</v>
      </c>
      <c r="E20" s="47"/>
      <c r="F20" s="47"/>
      <c r="G20" s="47"/>
      <c r="H20" s="47">
        <v>0.5</v>
      </c>
      <c r="I20" s="47">
        <v>0.5</v>
      </c>
      <c r="J20" s="47"/>
      <c r="K20" s="47">
        <f>SUM(E20:J20)</f>
        <v>1</v>
      </c>
      <c r="L20" s="51"/>
      <c r="M20" s="51"/>
      <c r="N20" s="51"/>
      <c r="O20" s="51"/>
    </row>
    <row r="21" spans="2:15" s="20" customFormat="1" ht="11.25" customHeight="1" x14ac:dyDescent="0.3">
      <c r="B21" s="46" t="s">
        <v>6</v>
      </c>
      <c r="C21" s="43" t="s">
        <v>26</v>
      </c>
      <c r="D21" s="55" t="s">
        <v>11</v>
      </c>
      <c r="E21" s="56"/>
      <c r="F21" s="56"/>
      <c r="G21" s="56"/>
      <c r="H21" s="56"/>
      <c r="I21" s="56"/>
      <c r="J21" s="56"/>
      <c r="K21" s="57"/>
      <c r="L21" s="51"/>
      <c r="M21" s="51"/>
      <c r="N21" s="51"/>
      <c r="O21" s="51"/>
    </row>
    <row r="22" spans="2:15" s="20" customFormat="1" ht="11.25" customHeight="1" x14ac:dyDescent="0.3">
      <c r="B22" s="53"/>
      <c r="C22" s="54"/>
      <c r="D22" s="55" t="s">
        <v>14</v>
      </c>
      <c r="E22" s="58">
        <f t="shared" ref="E22:J22" si="4">E20*$K$22</f>
        <v>0</v>
      </c>
      <c r="F22" s="58">
        <f t="shared" si="4"/>
        <v>0</v>
      </c>
      <c r="G22" s="58">
        <f t="shared" si="4"/>
        <v>0</v>
      </c>
      <c r="H22" s="58">
        <f t="shared" si="4"/>
        <v>10936.325000000001</v>
      </c>
      <c r="I22" s="58">
        <f t="shared" si="4"/>
        <v>10936.325000000001</v>
      </c>
      <c r="J22" s="58">
        <f t="shared" si="4"/>
        <v>0</v>
      </c>
      <c r="K22" s="59">
        <v>21872.65</v>
      </c>
      <c r="L22" s="51"/>
      <c r="M22" s="51"/>
      <c r="N22" s="51"/>
      <c r="O22" s="51"/>
    </row>
    <row r="23" spans="2:15" s="20" customFormat="1" ht="11.25" customHeight="1" x14ac:dyDescent="0.3">
      <c r="B23" s="53"/>
      <c r="C23" s="54"/>
      <c r="D23" s="55" t="s">
        <v>13</v>
      </c>
      <c r="E23" s="47"/>
      <c r="F23" s="47">
        <v>0.2</v>
      </c>
      <c r="G23" s="47">
        <v>0.15</v>
      </c>
      <c r="H23" s="47">
        <v>0.35</v>
      </c>
      <c r="I23" s="47">
        <v>0.3</v>
      </c>
      <c r="J23" s="47"/>
      <c r="K23" s="47">
        <f>SUM(E23:J23)</f>
        <v>1</v>
      </c>
      <c r="L23" s="51"/>
      <c r="M23" s="51"/>
      <c r="N23" s="51"/>
      <c r="O23" s="51"/>
    </row>
    <row r="24" spans="2:15" s="20" customFormat="1" ht="11.25" customHeight="1" x14ac:dyDescent="0.3">
      <c r="B24" s="46" t="s">
        <v>15</v>
      </c>
      <c r="C24" s="43" t="s">
        <v>27</v>
      </c>
      <c r="D24" s="55" t="s">
        <v>11</v>
      </c>
      <c r="E24" s="56"/>
      <c r="F24" s="56"/>
      <c r="G24" s="56"/>
      <c r="H24" s="56"/>
      <c r="I24" s="56"/>
      <c r="J24" s="56"/>
      <c r="K24" s="57"/>
      <c r="L24" s="51"/>
      <c r="M24" s="51"/>
      <c r="N24" s="51"/>
      <c r="O24" s="51"/>
    </row>
    <row r="25" spans="2:15" s="20" customFormat="1" ht="11.25" customHeight="1" x14ac:dyDescent="0.3">
      <c r="B25" s="53"/>
      <c r="C25" s="54"/>
      <c r="D25" s="55" t="s">
        <v>14</v>
      </c>
      <c r="E25" s="58">
        <f t="shared" ref="E25:J25" si="5">E23*$K$25</f>
        <v>0</v>
      </c>
      <c r="F25" s="58">
        <f t="shared" si="5"/>
        <v>19530.84</v>
      </c>
      <c r="G25" s="58">
        <f t="shared" si="5"/>
        <v>14648.13</v>
      </c>
      <c r="H25" s="58">
        <f t="shared" si="5"/>
        <v>34178.969999999994</v>
      </c>
      <c r="I25" s="58">
        <f t="shared" si="5"/>
        <v>29296.26</v>
      </c>
      <c r="J25" s="58">
        <f t="shared" si="5"/>
        <v>0</v>
      </c>
      <c r="K25" s="59">
        <v>97654.2</v>
      </c>
      <c r="L25" s="51"/>
      <c r="M25" s="51"/>
      <c r="N25" s="51"/>
      <c r="O25" s="51"/>
    </row>
    <row r="26" spans="2:15" s="20" customFormat="1" ht="11.25" customHeight="1" x14ac:dyDescent="0.3">
      <c r="B26" s="53"/>
      <c r="C26" s="54"/>
      <c r="D26" s="55" t="s">
        <v>13</v>
      </c>
      <c r="E26" s="48">
        <v>0.1</v>
      </c>
      <c r="F26" s="47">
        <v>0.2</v>
      </c>
      <c r="G26" s="47">
        <v>0.15</v>
      </c>
      <c r="H26" s="47">
        <v>0.15</v>
      </c>
      <c r="I26" s="47">
        <v>0.25</v>
      </c>
      <c r="J26" s="47">
        <v>0.15</v>
      </c>
      <c r="K26" s="47">
        <f>SUM(E26:J26)</f>
        <v>1</v>
      </c>
      <c r="L26" s="51"/>
      <c r="M26" s="51"/>
      <c r="N26" s="51"/>
      <c r="O26" s="51"/>
    </row>
    <row r="27" spans="2:15" s="20" customFormat="1" ht="11.25" customHeight="1" x14ac:dyDescent="0.3">
      <c r="B27" s="46" t="s">
        <v>17</v>
      </c>
      <c r="C27" s="43" t="s">
        <v>16</v>
      </c>
      <c r="D27" s="55" t="s">
        <v>11</v>
      </c>
      <c r="E27" s="56"/>
      <c r="F27" s="56"/>
      <c r="G27" s="56"/>
      <c r="H27" s="56"/>
      <c r="I27" s="56"/>
      <c r="J27" s="56"/>
      <c r="K27" s="57"/>
      <c r="L27" s="51"/>
      <c r="M27" s="51"/>
      <c r="N27" s="51"/>
      <c r="O27" s="51"/>
    </row>
    <row r="28" spans="2:15" s="20" customFormat="1" ht="11.25" customHeight="1" x14ac:dyDescent="0.3">
      <c r="B28" s="53"/>
      <c r="C28" s="54"/>
      <c r="D28" s="55" t="s">
        <v>14</v>
      </c>
      <c r="E28" s="58">
        <f t="shared" ref="E28:J28" si="6">E26*$K$28</f>
        <v>6372.7570000000005</v>
      </c>
      <c r="F28" s="58">
        <f t="shared" si="6"/>
        <v>12745.514000000001</v>
      </c>
      <c r="G28" s="58">
        <f t="shared" si="6"/>
        <v>9559.1355000000003</v>
      </c>
      <c r="H28" s="58">
        <f t="shared" si="6"/>
        <v>9559.1355000000003</v>
      </c>
      <c r="I28" s="58">
        <f t="shared" si="6"/>
        <v>15931.8925</v>
      </c>
      <c r="J28" s="58">
        <f t="shared" si="6"/>
        <v>9559.1355000000003</v>
      </c>
      <c r="K28" s="59">
        <v>63727.57</v>
      </c>
      <c r="L28" s="51"/>
      <c r="M28" s="51"/>
      <c r="N28" s="51"/>
      <c r="O28" s="51"/>
    </row>
    <row r="29" spans="2:15" s="20" customFormat="1" ht="11.25" customHeight="1" x14ac:dyDescent="0.3">
      <c r="B29" s="53"/>
      <c r="C29" s="54"/>
      <c r="D29" s="55" t="s">
        <v>13</v>
      </c>
      <c r="E29" s="47"/>
      <c r="F29" s="47"/>
      <c r="G29" s="47"/>
      <c r="H29" s="47"/>
      <c r="I29" s="47"/>
      <c r="J29" s="47"/>
      <c r="K29" s="47"/>
      <c r="L29" s="51"/>
      <c r="M29" s="51"/>
      <c r="N29" s="51"/>
      <c r="O29" s="51"/>
    </row>
    <row r="30" spans="2:15" s="20" customFormat="1" ht="11.25" customHeight="1" x14ac:dyDescent="0.3">
      <c r="B30" s="46" t="s">
        <v>19</v>
      </c>
      <c r="C30" s="43" t="s">
        <v>28</v>
      </c>
      <c r="D30" s="55" t="s">
        <v>11</v>
      </c>
      <c r="E30" s="56"/>
      <c r="F30" s="56"/>
      <c r="G30" s="56"/>
      <c r="H30" s="56"/>
      <c r="I30" s="56"/>
      <c r="J30" s="56"/>
      <c r="K30" s="57"/>
      <c r="L30" s="51"/>
      <c r="M30" s="51"/>
      <c r="N30" s="51"/>
      <c r="O30" s="51"/>
    </row>
    <row r="31" spans="2:15" s="20" customFormat="1" ht="11.25" customHeight="1" x14ac:dyDescent="0.3">
      <c r="B31" s="53"/>
      <c r="C31" s="54"/>
      <c r="D31" s="55" t="s">
        <v>14</v>
      </c>
      <c r="E31" s="58">
        <f t="shared" ref="E31:J31" si="7">E29*$K$31</f>
        <v>0</v>
      </c>
      <c r="F31" s="58">
        <f t="shared" si="7"/>
        <v>0</v>
      </c>
      <c r="G31" s="58">
        <f t="shared" si="7"/>
        <v>0</v>
      </c>
      <c r="H31" s="58">
        <f t="shared" si="7"/>
        <v>0</v>
      </c>
      <c r="I31" s="58">
        <f t="shared" si="7"/>
        <v>0</v>
      </c>
      <c r="J31" s="58">
        <f t="shared" si="7"/>
        <v>0</v>
      </c>
      <c r="K31" s="60"/>
      <c r="L31" s="51"/>
      <c r="M31" s="51"/>
      <c r="N31" s="51"/>
      <c r="O31" s="51"/>
    </row>
    <row r="32" spans="2:15" s="20" customFormat="1" ht="11.25" customHeight="1" x14ac:dyDescent="0.3">
      <c r="B32" s="53"/>
      <c r="C32" s="54"/>
      <c r="D32" s="55" t="s">
        <v>13</v>
      </c>
      <c r="E32" s="47"/>
      <c r="F32" s="47"/>
      <c r="G32" s="47">
        <v>0.35</v>
      </c>
      <c r="H32" s="47">
        <v>0.15</v>
      </c>
      <c r="I32" s="47">
        <v>0.5</v>
      </c>
      <c r="J32" s="47"/>
      <c r="K32" s="47">
        <f>SUM(E32:J32)</f>
        <v>1</v>
      </c>
      <c r="L32" s="51"/>
      <c r="M32" s="51"/>
      <c r="N32" s="51"/>
      <c r="O32" s="51"/>
    </row>
    <row r="33" spans="2:15" s="20" customFormat="1" ht="11.25" customHeight="1" x14ac:dyDescent="0.3">
      <c r="B33" s="46" t="s">
        <v>29</v>
      </c>
      <c r="C33" s="43" t="s">
        <v>18</v>
      </c>
      <c r="D33" s="55" t="s">
        <v>11</v>
      </c>
      <c r="E33" s="56"/>
      <c r="F33" s="56"/>
      <c r="G33" s="56"/>
      <c r="H33" s="56"/>
      <c r="I33" s="56"/>
      <c r="J33" s="56"/>
      <c r="K33" s="57"/>
      <c r="L33" s="51"/>
      <c r="M33" s="51"/>
      <c r="N33" s="51"/>
      <c r="O33" s="51"/>
    </row>
    <row r="34" spans="2:15" s="20" customFormat="1" ht="11.25" customHeight="1" x14ac:dyDescent="0.3">
      <c r="B34" s="53"/>
      <c r="C34" s="54"/>
      <c r="D34" s="55" t="s">
        <v>14</v>
      </c>
      <c r="E34" s="58">
        <f t="shared" ref="E34:J34" si="8">E32*$K$34</f>
        <v>0</v>
      </c>
      <c r="F34" s="58">
        <f t="shared" si="8"/>
        <v>0</v>
      </c>
      <c r="G34" s="58">
        <f t="shared" si="8"/>
        <v>8400.2029999999995</v>
      </c>
      <c r="H34" s="58">
        <f t="shared" si="8"/>
        <v>3600.0869999999995</v>
      </c>
      <c r="I34" s="58">
        <f t="shared" si="8"/>
        <v>12000.289999999999</v>
      </c>
      <c r="J34" s="58">
        <f t="shared" si="8"/>
        <v>0</v>
      </c>
      <c r="K34" s="61">
        <f>[2]Plan1!$G$25</f>
        <v>24000.579999999998</v>
      </c>
      <c r="L34" s="51"/>
      <c r="M34" s="51"/>
      <c r="N34" s="51"/>
      <c r="O34" s="51"/>
    </row>
    <row r="35" spans="2:15" s="20" customFormat="1" ht="11.25" customHeight="1" x14ac:dyDescent="0.3">
      <c r="B35" s="53"/>
      <c r="C35" s="54"/>
      <c r="D35" s="55" t="s">
        <v>13</v>
      </c>
      <c r="E35" s="47"/>
      <c r="F35" s="47"/>
      <c r="G35" s="47"/>
      <c r="H35" s="47"/>
      <c r="I35" s="47">
        <v>0.5</v>
      </c>
      <c r="J35" s="47">
        <v>0.5</v>
      </c>
      <c r="K35" s="47">
        <f>SUM(E35:J35)</f>
        <v>1</v>
      </c>
      <c r="L35" s="51"/>
      <c r="M35" s="51"/>
      <c r="N35" s="51"/>
      <c r="O35" s="51"/>
    </row>
    <row r="36" spans="2:15" s="20" customFormat="1" ht="11.25" customHeight="1" x14ac:dyDescent="0.3">
      <c r="B36" s="46" t="s">
        <v>40</v>
      </c>
      <c r="C36" s="43" t="s">
        <v>20</v>
      </c>
      <c r="D36" s="55" t="s">
        <v>11</v>
      </c>
      <c r="E36" s="56"/>
      <c r="F36" s="56"/>
      <c r="G36" s="56"/>
      <c r="H36" s="56"/>
      <c r="I36" s="56"/>
      <c r="J36" s="56"/>
      <c r="K36" s="57"/>
      <c r="L36" s="51"/>
      <c r="M36" s="51"/>
      <c r="N36" s="51"/>
      <c r="O36" s="51"/>
    </row>
    <row r="37" spans="2:15" s="20" customFormat="1" ht="11.25" customHeight="1" x14ac:dyDescent="0.3">
      <c r="B37" s="53"/>
      <c r="C37" s="54"/>
      <c r="D37" s="55" t="s">
        <v>14</v>
      </c>
      <c r="E37" s="58">
        <f t="shared" ref="E37:J37" si="9">E35*$K$37</f>
        <v>0</v>
      </c>
      <c r="F37" s="58">
        <f t="shared" si="9"/>
        <v>0</v>
      </c>
      <c r="G37" s="58">
        <f t="shared" si="9"/>
        <v>0</v>
      </c>
      <c r="H37" s="58">
        <f t="shared" si="9"/>
        <v>0</v>
      </c>
      <c r="I37" s="58">
        <f t="shared" si="9"/>
        <v>3900</v>
      </c>
      <c r="J37" s="58">
        <f t="shared" si="9"/>
        <v>3900</v>
      </c>
      <c r="K37" s="60">
        <v>7800</v>
      </c>
      <c r="L37" s="51"/>
      <c r="M37" s="51"/>
      <c r="N37" s="51"/>
      <c r="O37" s="51"/>
    </row>
    <row r="38" spans="2:15" s="20" customFormat="1" ht="11.25" customHeight="1" x14ac:dyDescent="0.3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51"/>
      <c r="M38" s="51"/>
      <c r="N38" s="51"/>
      <c r="O38" s="51"/>
    </row>
    <row r="39" spans="2:15" s="20" customFormat="1" ht="11.25" customHeight="1" x14ac:dyDescent="0.3">
      <c r="B39" s="72" t="s">
        <v>37</v>
      </c>
      <c r="C39" s="72"/>
      <c r="D39" s="55" t="s">
        <v>36</v>
      </c>
      <c r="E39" s="62">
        <f t="shared" ref="E39:K39" si="10">SUM(E37,E34,E31,E28,E25,E22,E19,E16,E13,E10)</f>
        <v>59729.131999999998</v>
      </c>
      <c r="F39" s="62">
        <f t="shared" si="10"/>
        <v>191088.67600000001</v>
      </c>
      <c r="G39" s="62">
        <f t="shared" si="10"/>
        <v>214315.71599999999</v>
      </c>
      <c r="H39" s="62">
        <f t="shared" si="10"/>
        <v>243834.25449999998</v>
      </c>
      <c r="I39" s="62">
        <f t="shared" si="10"/>
        <v>258837.33049999998</v>
      </c>
      <c r="J39" s="62">
        <f t="shared" si="10"/>
        <v>54186.671000000002</v>
      </c>
      <c r="K39" s="71">
        <f t="shared" si="10"/>
        <v>1021991.7799999999</v>
      </c>
      <c r="L39" s="51"/>
      <c r="M39" s="51"/>
      <c r="N39" s="51"/>
      <c r="O39" s="51"/>
    </row>
    <row r="40" spans="2:15" s="20" customFormat="1" ht="11.25" customHeight="1" x14ac:dyDescent="0.3">
      <c r="B40" s="72"/>
      <c r="C40" s="72"/>
      <c r="D40" s="63" t="s">
        <v>38</v>
      </c>
      <c r="E40" s="64">
        <f>E39</f>
        <v>59729.131999999998</v>
      </c>
      <c r="F40" s="64">
        <f>E40+F39</f>
        <v>250817.80800000002</v>
      </c>
      <c r="G40" s="64">
        <f>F40+G39</f>
        <v>465133.52399999998</v>
      </c>
      <c r="H40" s="64">
        <f>G40+H39</f>
        <v>708967.77850000001</v>
      </c>
      <c r="I40" s="64">
        <f>H40+I39</f>
        <v>967805.10899999994</v>
      </c>
      <c r="J40" s="64">
        <f>I40+J39</f>
        <v>1021991.7799999999</v>
      </c>
      <c r="K40" s="71"/>
      <c r="L40" s="51"/>
      <c r="M40" s="51"/>
      <c r="N40" s="51"/>
      <c r="O40" s="51"/>
    </row>
    <row r="41" spans="2:15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39"/>
      <c r="M41" s="39"/>
      <c r="N41" s="39"/>
      <c r="O41" s="39"/>
    </row>
    <row r="42" spans="2:15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39"/>
      <c r="M42" s="39"/>
      <c r="N42" s="39"/>
      <c r="O42" s="39"/>
    </row>
    <row r="43" spans="2:15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4"/>
      <c r="M43" s="39"/>
      <c r="N43" s="39"/>
      <c r="O43" s="39"/>
    </row>
    <row r="44" spans="2:15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2:15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4"/>
      <c r="M45" s="39"/>
      <c r="N45" s="39"/>
      <c r="O45" s="39"/>
    </row>
    <row r="46" spans="2:15" x14ac:dyDescent="0.2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2:15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2:15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2:15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2:15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2:15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2:15" ht="15" customHeight="1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</sheetData>
  <protectedRanges>
    <protectedRange sqref="A10:K11 D9:K9 A13:K14 A12 D12:K12 A16:K16 A15 D15:K15 A20:K20 A18 D18:K18 A19:J19 A22:K22 A21 D21:K21 D24:K24 A28:K29 D27:K27 A32:K32 A30 D30:K30 A31:J31 A35:K35 A33 D33:K33 A34:J34 A36 D36:K36 A37:J37 A17:D17 K17 A23:E23 J23:K23 A24:A27 K26 C38:K40 B38:B39 A38:A40 G1:K1 B4:K8 B25:B26 C25:K25 C26:D26 G3:K3 A1:A9" name="Intervalo2"/>
    <protectedRange sqref="E17:J17" name="Intervalo2_1"/>
    <protectedRange sqref="F23:I23" name="Intervalo2_3"/>
    <protectedRange sqref="E26:J26" name="Intervalo2_4"/>
  </protectedRanges>
  <mergeCells count="9">
    <mergeCell ref="K39:K40"/>
    <mergeCell ref="B39:C40"/>
    <mergeCell ref="B6:B7"/>
    <mergeCell ref="B4:K4"/>
    <mergeCell ref="B1:K1"/>
    <mergeCell ref="B2:K2"/>
    <mergeCell ref="B3:K3"/>
    <mergeCell ref="C6:D7"/>
    <mergeCell ref="B38:K38"/>
  </mergeCells>
  <conditionalFormatting sqref="E9:J9 E12:J12 E15:J15 E18:J18 E21:J21 E24:J24 E27:J27 E30:J30 E33:J33 E36:J36">
    <cfRule type="expression" dxfId="3" priority="2" stopIfTrue="1">
      <formula>E8&gt;0</formula>
    </cfRule>
  </conditionalFormatting>
  <conditionalFormatting sqref="K8 K11 K14 K17 K20 K23 K26 K29 K32 K35">
    <cfRule type="cellIs" dxfId="2" priority="3" stopIfTrue="1" operator="notEqual">
      <formula>1</formula>
    </cfRule>
  </conditionalFormatting>
  <conditionalFormatting sqref="K39:K40">
    <cfRule type="cellIs" dxfId="1" priority="4" stopIfTrue="1" operator="notEqual">
      <formula>$J$40</formula>
    </cfRule>
  </conditionalFormatting>
  <conditionalFormatting sqref="E26">
    <cfRule type="expression" dxfId="0" priority="1" stopIfTrue="1">
      <formula>E25&gt;0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RESUMO</vt:lpstr>
      <vt:lpstr>CRONOGRAMA</vt:lpstr>
      <vt:lpstr>CRONOGRAMA!Area_de_impressao</vt:lpstr>
      <vt:lpstr>RESUMO!Area_de_impressao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maria_navegante@hotmail.com</cp:lastModifiedBy>
  <cp:lastPrinted>2018-11-20T18:06:12Z</cp:lastPrinted>
  <dcterms:created xsi:type="dcterms:W3CDTF">2018-09-04T12:07:27Z</dcterms:created>
  <dcterms:modified xsi:type="dcterms:W3CDTF">2019-04-03T22:48:00Z</dcterms:modified>
</cp:coreProperties>
</file>